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C:\Users\j_matsubara\Desktop\yosankaikei_enshu002\"/>
    </mc:Choice>
  </mc:AlternateContent>
  <xr:revisionPtr revIDLastSave="0" documentId="13_ncr:1_{5D752A45-6642-4A9F-A04A-6938276B43F1}" xr6:coauthVersionLast="47" xr6:coauthVersionMax="47" xr10:uidLastSave="{00000000-0000-0000-0000-000000000000}"/>
  <bookViews>
    <workbookView xWindow="13230" yWindow="-16425" windowWidth="29040" windowHeight="15840" tabRatio="860" activeTab="2" xr2:uid="{00000000-000D-0000-FFFF-FFFF00000000}"/>
  </bookViews>
  <sheets>
    <sheet name="演習の趣旨と利用方法" sheetId="11" r:id="rId1"/>
    <sheet name="A_EXCEL予算実務→" sheetId="15" r:id="rId2"/>
    <sheet name="A①_入力" sheetId="6" r:id="rId3"/>
    <sheet name="A②_出力" sheetId="12" r:id="rId4"/>
    <sheet name="B_予算会計システム→" sheetId="14" r:id="rId5"/>
    <sheet name="Ｂ①マスタ登録" sheetId="17" r:id="rId6"/>
    <sheet name="B②_入力画面" sheetId="7" r:id="rId7"/>
    <sheet name="B③予算仕訳" sheetId="13" r:id="rId8"/>
    <sheet name="B④予算元帳" sheetId="16" r:id="rId9"/>
    <sheet name="B⑤CF組替仕訳" sheetId="19" r:id="rId10"/>
    <sheet name="B⑥出力画面" sheetId="18" r:id="rId11"/>
  </sheets>
  <definedNames>
    <definedName name="_xlnm.Print_Area" localSheetId="2">A①_入力!$B$1:$T$27</definedName>
    <definedName name="_xlnm.Print_Area" localSheetId="3">A②_出力!$B$1:$T$26</definedName>
    <definedName name="_xlnm.Print_Area" localSheetId="5">Ｂ①マスタ登録!$B$1:$T$78</definedName>
    <definedName name="_xlnm.Print_Area" localSheetId="6">B②_入力画面!$B$2:$T$53</definedName>
    <definedName name="_xlnm.Print_Area" localSheetId="7">B③予算仕訳!$B$1:$T$77</definedName>
    <definedName name="_xlnm.Print_Area" localSheetId="8">B④予算元帳!$B$1:$T$67</definedName>
    <definedName name="_xlnm.Print_Area" localSheetId="9">B⑤CF組替仕訳!$B$1:$T$12</definedName>
    <definedName name="_xlnm.Print_Area" localSheetId="10">B⑥出力画面!$B$1:$T$41</definedName>
    <definedName name="_xlnm.Print_Area" localSheetId="0">演習の趣旨と利用方法!$B$1:$N$11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7" i="18" l="1"/>
  <c r="F7" i="18"/>
  <c r="G7" i="19"/>
  <c r="F7" i="19"/>
  <c r="G7" i="16"/>
  <c r="F7" i="16"/>
  <c r="G7" i="13"/>
  <c r="F7" i="13"/>
  <c r="G7" i="7"/>
  <c r="F7" i="7"/>
  <c r="G7" i="17"/>
  <c r="F7" i="17"/>
  <c r="M2" i="18"/>
  <c r="J2" i="18"/>
  <c r="M2" i="19"/>
  <c r="J2" i="19"/>
  <c r="S20" i="18"/>
  <c r="S18" i="18"/>
  <c r="T20" i="18" s="1"/>
  <c r="O54" i="16"/>
  <c r="O55" i="16" s="1"/>
  <c r="O56" i="16" s="1"/>
  <c r="O57" i="16" s="1"/>
  <c r="O58" i="16" s="1"/>
  <c r="O59" i="16" s="1"/>
  <c r="O60" i="16" s="1"/>
  <c r="O61" i="16" s="1"/>
  <c r="O62" i="16" s="1"/>
  <c r="O63" i="16" s="1"/>
  <c r="O64" i="16" s="1"/>
  <c r="O65" i="16" s="1"/>
  <c r="C55" i="16"/>
  <c r="C56" i="16" s="1"/>
  <c r="C57" i="16" s="1"/>
  <c r="C58" i="16" s="1"/>
  <c r="C59" i="16" s="1"/>
  <c r="C60" i="16" s="1"/>
  <c r="C61" i="16" s="1"/>
  <c r="C62" i="16" s="1"/>
  <c r="K76" i="13"/>
  <c r="K74" i="13"/>
  <c r="K72" i="13"/>
  <c r="K70" i="13"/>
  <c r="K68" i="13"/>
  <c r="K66" i="13"/>
  <c r="K64" i="13"/>
  <c r="K62" i="13"/>
  <c r="K60" i="13"/>
  <c r="K58" i="13"/>
  <c r="K56" i="13"/>
  <c r="V76" i="13"/>
  <c r="C68" i="13"/>
  <c r="C70" i="13" s="1"/>
  <c r="C58" i="13"/>
  <c r="C60" i="13" s="1"/>
  <c r="C62" i="13" s="1"/>
  <c r="C64" i="13" s="1"/>
  <c r="K54" i="13"/>
  <c r="S26" i="7"/>
  <c r="S24" i="7"/>
  <c r="S22" i="7"/>
  <c r="S20" i="7"/>
  <c r="T22" i="7" s="1"/>
  <c r="M2" i="16"/>
  <c r="J2" i="16"/>
  <c r="M2" i="13"/>
  <c r="J2" i="13"/>
  <c r="M2" i="7"/>
  <c r="J2" i="7"/>
  <c r="M2" i="17"/>
  <c r="J2" i="17"/>
  <c r="S26" i="12"/>
  <c r="S24" i="12"/>
  <c r="S22" i="12"/>
  <c r="S20" i="12"/>
  <c r="T22" i="12" s="1"/>
  <c r="G7" i="12"/>
  <c r="F7" i="12"/>
  <c r="M2" i="12"/>
  <c r="J2" i="12"/>
  <c r="S21" i="6"/>
  <c r="S19" i="6"/>
  <c r="T26" i="12" l="1"/>
  <c r="T26" i="7"/>
  <c r="T21" i="6"/>
  <c r="V45" i="13"/>
  <c r="S35" i="18" l="1"/>
  <c r="S33" i="18"/>
  <c r="S30" i="18"/>
  <c r="S28" i="18"/>
  <c r="T30" i="18" s="1"/>
  <c r="S16" i="18"/>
  <c r="S14" i="18"/>
  <c r="S23" i="6"/>
  <c r="S25" i="6"/>
  <c r="T25" i="6" l="1"/>
  <c r="T16" i="18"/>
  <c r="T35" i="18"/>
  <c r="C29" i="16" l="1"/>
  <c r="C30" i="16" s="1"/>
  <c r="C31" i="16" s="1"/>
  <c r="C32" i="16" s="1"/>
  <c r="C33" i="16" s="1"/>
  <c r="C34" i="16" s="1"/>
  <c r="C35" i="16" s="1"/>
  <c r="C36" i="16" s="1"/>
  <c r="K45" i="13"/>
  <c r="K43" i="13"/>
  <c r="K41" i="13"/>
  <c r="K39" i="13"/>
  <c r="K37" i="13"/>
  <c r="C37" i="13"/>
  <c r="C39" i="13" s="1"/>
  <c r="K35" i="13"/>
  <c r="K33" i="13"/>
  <c r="K31" i="13"/>
  <c r="K29" i="13"/>
  <c r="K27" i="13"/>
  <c r="C27" i="13"/>
  <c r="C29" i="13" s="1"/>
  <c r="K25" i="13"/>
  <c r="K23" i="13"/>
  <c r="O28" i="16" l="1"/>
  <c r="O29" i="16" s="1"/>
  <c r="O30" i="16" s="1"/>
  <c r="O31" i="16" s="1"/>
  <c r="O32" i="16" s="1"/>
  <c r="O33" i="16" s="1"/>
  <c r="O34" i="16" s="1"/>
  <c r="O35" i="16" s="1"/>
  <c r="O36" i="16" s="1"/>
  <c r="O37" i="16" s="1"/>
  <c r="O38" i="16" s="1"/>
  <c r="O39" i="16" s="1"/>
  <c r="C31" i="13"/>
  <c r="C33" i="13" l="1"/>
</calcChain>
</file>

<file path=xl/sharedStrings.xml><?xml version="1.0" encoding="utf-8"?>
<sst xmlns="http://schemas.openxmlformats.org/spreadsheetml/2006/main" count="784" uniqueCount="197">
  <si>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</si>
  <si>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</si>
  <si>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</si>
  <si>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</si>
  <si>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</si>
  <si>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</si>
  <si>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</si>
  <si>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</si>
  <si>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</si>
  <si>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</si>
  <si>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</si>
  <si>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</si>
  <si>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</si>
  <si>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</si>
  <si>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</si>
  <si>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</si>
  <si>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</si>
  <si>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</si>
  <si>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</si>
  <si>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</si>
  <si>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</si>
  <si>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</si>
  <si>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</si>
  <si>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</si>
  <si>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EXCEL_PL予算実務</t>
    <rPh sb="8" eb="10">
      <t>ヨサン</t>
    </rPh>
    <rPh sb="10" eb="12">
      <t>ジツム</t>
    </rPh>
    <phoneticPr fontId="1"/>
  </si>
  <si>
    <t>解説</t>
    <rPh sb="0" eb="2">
      <t>カイセツ</t>
    </rPh>
    <phoneticPr fontId="1"/>
  </si>
  <si>
    <t>売上高</t>
    <rPh sb="0" eb="3">
      <t>ウリアゲダカ</t>
    </rPh>
    <phoneticPr fontId="1"/>
  </si>
  <si>
    <t>入力</t>
    <rPh sb="0" eb="1">
      <t>ニュウ</t>
    </rPh>
    <rPh sb="1" eb="2">
      <t>チカラ</t>
    </rPh>
    <phoneticPr fontId="1"/>
  </si>
  <si>
    <t>【ポイント】月次売上計画の入力→販売単価×販売数量＝売上高の月次計画数値を入力する。</t>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phoneticPr fontId="1"/>
  </si>
  <si>
    <t>【出力画面】全社_月次予算ＰＬ</t>
    <rPh sb="1" eb="2">
      <t>デ</t>
    </rPh>
    <rPh sb="2" eb="3">
      <t>リョク</t>
    </rPh>
    <rPh sb="3" eb="5">
      <t>ガメン</t>
    </rPh>
    <rPh sb="6" eb="8">
      <t>ゼンシャ</t>
    </rPh>
    <rPh sb="9" eb="11">
      <t>ゲツジ</t>
    </rPh>
    <rPh sb="11" eb="13">
      <t>ヨサン</t>
    </rPh>
    <phoneticPr fontId="1"/>
  </si>
  <si>
    <t>予算会計システム</t>
    <rPh sb="0" eb="2">
      <t>ヨサン</t>
    </rPh>
    <rPh sb="2" eb="4">
      <t>カイケイ</t>
    </rPh>
    <phoneticPr fontId="1"/>
  </si>
  <si>
    <t>注１</t>
    <rPh sb="0" eb="1">
      <t>チュウ</t>
    </rPh>
    <phoneticPr fontId="1"/>
  </si>
  <si>
    <t>種類</t>
    <rPh sb="0" eb="2">
      <t>シュルイ</t>
    </rPh>
    <phoneticPr fontId="1"/>
  </si>
  <si>
    <t>計上</t>
    <rPh sb="0" eb="2">
      <t>ケイジョウ</t>
    </rPh>
    <phoneticPr fontId="1"/>
  </si>
  <si>
    <t>区分</t>
    <rPh sb="0" eb="2">
      <t>クブン</t>
    </rPh>
    <phoneticPr fontId="1"/>
  </si>
  <si>
    <t>借方科目</t>
    <rPh sb="0" eb="2">
      <t>カリカタ</t>
    </rPh>
    <rPh sb="2" eb="4">
      <t>カモク</t>
    </rPh>
    <phoneticPr fontId="1"/>
  </si>
  <si>
    <t>貸方科目</t>
    <rPh sb="0" eb="2">
      <t>カシカタ</t>
    </rPh>
    <rPh sb="2" eb="4">
      <t>カモク</t>
    </rPh>
    <phoneticPr fontId="1"/>
  </si>
  <si>
    <t>回収</t>
    <rPh sb="0" eb="2">
      <t>カイシュウ</t>
    </rPh>
    <phoneticPr fontId="1"/>
  </si>
  <si>
    <t>決済条件</t>
    <rPh sb="0" eb="4">
      <t>ケッサイジョウケン</t>
    </rPh>
    <phoneticPr fontId="1"/>
  </si>
  <si>
    <t>資金</t>
    <rPh sb="0" eb="2">
      <t>シキン</t>
    </rPh>
    <phoneticPr fontId="1"/>
  </si>
  <si>
    <t>資金収入</t>
    <rPh sb="0" eb="2">
      <t>シキン</t>
    </rPh>
    <rPh sb="2" eb="4">
      <t>シュウニュウ</t>
    </rPh>
    <phoneticPr fontId="1"/>
  </si>
  <si>
    <t>月</t>
    <rPh sb="0" eb="1">
      <t>ツキ</t>
    </rPh>
    <phoneticPr fontId="1"/>
  </si>
  <si>
    <t>日</t>
    <rPh sb="0" eb="1">
      <t>ニチ</t>
    </rPh>
    <phoneticPr fontId="1"/>
  </si>
  <si>
    <t>日付</t>
    <rPh sb="0" eb="2">
      <t>ヒヅケ</t>
    </rPh>
    <phoneticPr fontId="1"/>
  </si>
  <si>
    <t>科目</t>
    <rPh sb="0" eb="2">
      <t>カモク</t>
    </rPh>
    <phoneticPr fontId="1"/>
  </si>
  <si>
    <t>借　　方</t>
    <rPh sb="0" eb="1">
      <t>シャク</t>
    </rPh>
    <rPh sb="3" eb="4">
      <t>カタ</t>
    </rPh>
    <phoneticPr fontId="1"/>
  </si>
  <si>
    <t>貸　　方</t>
    <rPh sb="0" eb="1">
      <t>カシ</t>
    </rPh>
    <rPh sb="3" eb="4">
      <t>カタ</t>
    </rPh>
    <phoneticPr fontId="1"/>
  </si>
  <si>
    <t>/</t>
    <phoneticPr fontId="1"/>
  </si>
  <si>
    <t>PL_売上高</t>
    <rPh sb="3" eb="6">
      <t>ウリアゲダカ</t>
    </rPh>
    <phoneticPr fontId="1"/>
  </si>
  <si>
    <t>翌１</t>
    <rPh sb="0" eb="1">
      <t>ヨク</t>
    </rPh>
    <phoneticPr fontId="1"/>
  </si>
  <si>
    <t>翌２</t>
    <rPh sb="0" eb="1">
      <t>ヨク</t>
    </rPh>
    <phoneticPr fontId="1"/>
  </si>
  <si>
    <t>翌３</t>
    <rPh sb="0" eb="1">
      <t>ヨク</t>
    </rPh>
    <phoneticPr fontId="1"/>
  </si>
  <si>
    <t>（2）自動予算元帳</t>
    <rPh sb="3" eb="5">
      <t>ジドウ</t>
    </rPh>
    <rPh sb="5" eb="7">
      <t>ヨサン</t>
    </rPh>
    <rPh sb="7" eb="9">
      <t>モトチョウ</t>
    </rPh>
    <phoneticPr fontId="1"/>
  </si>
  <si>
    <t>（1）自動予算仕訳</t>
    <rPh sb="3" eb="5">
      <t>ジドウ</t>
    </rPh>
    <rPh sb="5" eb="7">
      <t>ヨサン</t>
    </rPh>
    <rPh sb="7" eb="9">
      <t>シワケ</t>
    </rPh>
    <phoneticPr fontId="1"/>
  </si>
  <si>
    <t>当初予算</t>
    <rPh sb="0" eb="2">
      <t>トウショ</t>
    </rPh>
    <rPh sb="2" eb="4">
      <t>ヨサン</t>
    </rPh>
    <phoneticPr fontId="1"/>
  </si>
  <si>
    <t>データ区分</t>
    <rPh sb="3" eb="5">
      <t>クブン</t>
    </rPh>
    <phoneticPr fontId="1"/>
  </si>
  <si>
    <t>ＰＬ</t>
  </si>
  <si>
    <t>貸借</t>
    <rPh sb="0" eb="2">
      <t>タイシャク</t>
    </rPh>
    <phoneticPr fontId="1"/>
  </si>
  <si>
    <t>借方</t>
    <rPh sb="0" eb="2">
      <t>カリカタ</t>
    </rPh>
    <phoneticPr fontId="1"/>
  </si>
  <si>
    <t>貸方</t>
    <rPh sb="0" eb="2">
      <t>カシカタ</t>
    </rPh>
    <phoneticPr fontId="1"/>
  </si>
  <si>
    <t>日付</t>
    <rPh sb="0" eb="1">
      <t>ニチ</t>
    </rPh>
    <rPh sb="1" eb="2">
      <t>ヅケ</t>
    </rPh>
    <phoneticPr fontId="1"/>
  </si>
  <si>
    <t>相手科目</t>
    <rPh sb="0" eb="2">
      <t>アイテ</t>
    </rPh>
    <rPh sb="2" eb="4">
      <t>カモク</t>
    </rPh>
    <phoneticPr fontId="1"/>
  </si>
  <si>
    <t>残高</t>
    <rPh sb="0" eb="2">
      <t>ザンダカ</t>
    </rPh>
    <phoneticPr fontId="1"/>
  </si>
  <si>
    <t>摘要</t>
    <rPh sb="0" eb="2">
      <t>テキヨウ</t>
    </rPh>
    <phoneticPr fontId="1"/>
  </si>
  <si>
    <t>（3）自動CF組替仕訳</t>
    <rPh sb="3" eb="5">
      <t>ジドウ</t>
    </rPh>
    <rPh sb="7" eb="9">
      <t>クミカエ</t>
    </rPh>
    <rPh sb="9" eb="11">
      <t>シワケ</t>
    </rPh>
    <phoneticPr fontId="1"/>
  </si>
  <si>
    <t>上記の入力画面の１２カ月分の売上高から自動作成される予算仕訳を記入してみよう。</t>
    <rPh sb="0" eb="2">
      <t>ジョウキ</t>
    </rPh>
    <rPh sb="3" eb="7">
      <t>ニュウリョクガメン</t>
    </rPh>
    <rPh sb="11" eb="12">
      <t>ツキ</t>
    </rPh>
    <rPh sb="12" eb="13">
      <t>ブン</t>
    </rPh>
    <rPh sb="14" eb="17">
      <t>ウリアゲダカ</t>
    </rPh>
    <rPh sb="19" eb="21">
      <t>ジドウ</t>
    </rPh>
    <rPh sb="21" eb="23">
      <t>サクセイ</t>
    </rPh>
    <rPh sb="26" eb="30">
      <t>ヨサンシワケ</t>
    </rPh>
    <rPh sb="31" eb="33">
      <t>キニュウ</t>
    </rPh>
    <phoneticPr fontId="1"/>
  </si>
  <si>
    <t>略</t>
    <rPh sb="0" eb="1">
      <t>リャク</t>
    </rPh>
    <phoneticPr fontId="1"/>
  </si>
  <si>
    <t>税引前当期純利益</t>
    <rPh sb="0" eb="3">
      <t>ゼイビキマエ</t>
    </rPh>
    <rPh sb="3" eb="8">
      <t>トウキジュンリエキ</t>
    </rPh>
    <phoneticPr fontId="1"/>
  </si>
  <si>
    <t>当期純利益</t>
    <rPh sb="0" eb="5">
      <t>トウキジュンリエキ</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</si>
  <si>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</si>
  <si>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</si>
  <si>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PÐCAのDoの実行の実績には「会計学」という学問があるが、Plan（計画）には学問がない。
そこで、「予算会計学」をつくり、シミュレーションできるように「予算会計システム」をイメージして一緒に演習していきます。</t>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</si>
  <si>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</si>
  <si>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　仮受消費税等と仮払消費税等を自動相殺するため</t>
    <rPh sb="2" eb="4">
      <t>カリウケ</t>
    </rPh>
    <rPh sb="4" eb="7">
      <t>ショウヒゼイ</t>
    </rPh>
    <rPh sb="7" eb="8">
      <t>ナド</t>
    </rPh>
    <rPh sb="9" eb="11">
      <t>カリバラ</t>
    </rPh>
    <rPh sb="11" eb="14">
      <t>ショウヒゼイ</t>
    </rPh>
    <rPh sb="14" eb="15">
      <t>ナド</t>
    </rPh>
    <rPh sb="16" eb="18">
      <t>ジドウ</t>
    </rPh>
    <rPh sb="18" eb="20">
      <t>ソウサイ</t>
    </rPh>
    <phoneticPr fontId="1"/>
  </si>
  <si>
    <t>　月次売上計画→予算仕訳より自動転記</t>
    <rPh sb="1" eb="3">
      <t>ゲツジ</t>
    </rPh>
    <rPh sb="3" eb="5">
      <t>ウリアゲ</t>
    </rPh>
    <rPh sb="5" eb="7">
      <t>ケイカク</t>
    </rPh>
    <rPh sb="8" eb="12">
      <t>ヨサンシワケ</t>
    </rPh>
    <rPh sb="14" eb="16">
      <t>ジドウ</t>
    </rPh>
    <rPh sb="16" eb="18">
      <t>テンキ</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</si>
  <si>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</si>
  <si>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</si>
  <si>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</si>
  <si>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</si>
  <si>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r>
      <t>【解説】当期の４月～12月の実績_販売数量900個＋翌１～翌３月の見込数量300個＝1,200個（当期実績予想）…(1)
             当期の４月～12月の実績_売上高90,000千円+翌１月～翌3月の見込売上高30,000千円=120,000千円(当期着地予想売上高)…(2)
　　　　当期着地予想平均単価＝(2)÷(1)=@100千円…(3)   　次期の平均販売単価=(3)×（100%ー5%）=</t>
    </r>
    <r>
      <rPr>
        <b/>
        <sz val="14"/>
        <color rgb="FFFF0000"/>
        <rFont val="メイリオ"/>
        <family val="3"/>
        <charset val="128"/>
      </rPr>
      <t>@95千円</t>
    </r>
    <r>
      <rPr>
        <b/>
        <sz val="14"/>
        <color theme="1"/>
        <rFont val="メイリオ"/>
        <family val="3"/>
        <charset val="128"/>
      </rPr>
      <t>…(4)
             当期の平均販売数量=（1）÷12カ月＝100個…(5)        次期４月販売数量＝</t>
    </r>
    <r>
      <rPr>
        <b/>
        <sz val="14"/>
        <color rgb="FFFF0000"/>
        <rFont val="メイリオ"/>
        <family val="3"/>
        <charset val="128"/>
      </rPr>
      <t>100個</t>
    </r>
    <r>
      <rPr>
        <b/>
        <sz val="14"/>
        <color theme="1"/>
        <rFont val="メイリオ"/>
        <family val="3"/>
        <charset val="128"/>
      </rPr>
      <t>…(5)  次期５月販売数量＝(5)×（100%+10%）=</t>
    </r>
    <r>
      <rPr>
        <b/>
        <sz val="14"/>
        <color rgb="FFFF0000"/>
        <rFont val="メイリオ"/>
        <family val="3"/>
        <charset val="128"/>
      </rPr>
      <t>110個</t>
    </r>
    <r>
      <rPr>
        <b/>
        <sz val="14"/>
        <color theme="1"/>
        <rFont val="メイリオ"/>
        <family val="3"/>
        <charset val="128"/>
      </rPr>
      <t>…(6)
             次期６月販売数量＝(6)×（100%+10%）=</t>
    </r>
    <r>
      <rPr>
        <b/>
        <sz val="14"/>
        <color rgb="FFFF0000"/>
        <rFont val="メイリオ"/>
        <family val="3"/>
        <charset val="128"/>
      </rPr>
      <t>121個</t>
    </r>
    <r>
      <rPr>
        <b/>
        <sz val="14"/>
        <color theme="1"/>
        <rFont val="メイリオ"/>
        <family val="3"/>
        <charset val="128"/>
      </rPr>
      <t>…(7)　次期7月販売数量＝(7)×（100%+10%）=</t>
    </r>
    <r>
      <rPr>
        <b/>
        <sz val="14"/>
        <color rgb="FFFF0000"/>
        <rFont val="メイリオ"/>
        <family val="3"/>
        <charset val="128"/>
      </rPr>
      <t>133個</t>
    </r>
    <r>
      <rPr>
        <b/>
        <sz val="14"/>
        <color theme="1"/>
        <rFont val="メイリオ"/>
        <family val="3"/>
        <charset val="128"/>
      </rPr>
      <t>…(8)　
　　　　次期8月販売数量＝(8)×（100%+10%）=</t>
    </r>
    <r>
      <rPr>
        <b/>
        <sz val="14"/>
        <color rgb="FFFF0000"/>
        <rFont val="メイリオ"/>
        <family val="3"/>
        <charset val="128"/>
      </rPr>
      <t>146個</t>
    </r>
    <r>
      <rPr>
        <b/>
        <sz val="14"/>
        <color theme="1"/>
        <rFont val="メイリオ"/>
        <family val="3"/>
        <charset val="128"/>
      </rPr>
      <t>…(9)   次期9月販売数量＝(9)×（100%+10%）=</t>
    </r>
    <r>
      <rPr>
        <b/>
        <sz val="14"/>
        <color rgb="FFFF0000"/>
        <rFont val="メイリオ"/>
        <family val="3"/>
        <charset val="128"/>
      </rPr>
      <t>160個</t>
    </r>
    <r>
      <rPr>
        <b/>
        <sz val="14"/>
        <color theme="1"/>
        <rFont val="メイリオ"/>
        <family val="3"/>
        <charset val="128"/>
      </rPr>
      <t>…(10)  
　　　　次期10月販売数量＝(10)×（100%+10%）=</t>
    </r>
    <r>
      <rPr>
        <b/>
        <sz val="14"/>
        <color rgb="FFFF0000"/>
        <rFont val="メイリオ"/>
        <family val="3"/>
        <charset val="128"/>
      </rPr>
      <t>176個</t>
    </r>
    <r>
      <rPr>
        <b/>
        <sz val="14"/>
        <color theme="1"/>
        <rFont val="メイリオ"/>
        <family val="3"/>
        <charset val="128"/>
      </rPr>
      <t>…(11)  　次期11月販売数量＝(11)×（100%+10%）=</t>
    </r>
    <r>
      <rPr>
        <b/>
        <sz val="14"/>
        <color rgb="FFFF0000"/>
        <rFont val="メイリオ"/>
        <family val="3"/>
        <charset val="128"/>
      </rPr>
      <t>193個</t>
    </r>
    <r>
      <rPr>
        <b/>
        <sz val="14"/>
        <color theme="1"/>
        <rFont val="メイリオ"/>
        <family val="3"/>
        <charset val="128"/>
      </rPr>
      <t>…(12)  
　　　　次期12月販売数量＝(12)×（100%+10%）=</t>
    </r>
    <r>
      <rPr>
        <b/>
        <sz val="14"/>
        <color rgb="FFFF0000"/>
        <rFont val="メイリオ"/>
        <family val="3"/>
        <charset val="128"/>
      </rPr>
      <t>212個</t>
    </r>
    <r>
      <rPr>
        <b/>
        <sz val="14"/>
        <color theme="1"/>
        <rFont val="メイリオ"/>
        <family val="3"/>
        <charset val="128"/>
      </rPr>
      <t>…(13)  次期翌1月販売数量＝(13)×（100%+10%）=</t>
    </r>
    <r>
      <rPr>
        <b/>
        <sz val="14"/>
        <color rgb="FFFF0000"/>
        <rFont val="メイリオ"/>
        <family val="3"/>
        <charset val="128"/>
      </rPr>
      <t>233個</t>
    </r>
    <r>
      <rPr>
        <b/>
        <sz val="14"/>
        <color theme="1"/>
        <rFont val="メイリオ"/>
        <family val="3"/>
        <charset val="128"/>
      </rPr>
      <t>…(14)
         　次期翌2月販売数量＝(14)×（100%+10%）=</t>
    </r>
    <r>
      <rPr>
        <b/>
        <sz val="14"/>
        <color rgb="FFFF0000"/>
        <rFont val="メイリオ"/>
        <family val="3"/>
        <charset val="128"/>
      </rPr>
      <t>256個</t>
    </r>
    <r>
      <rPr>
        <b/>
        <sz val="14"/>
        <color theme="1"/>
        <rFont val="メイリオ"/>
        <family val="3"/>
        <charset val="128"/>
      </rPr>
      <t>…(15)  次期翌3月販売数量＝(15)×（100%+10%）=</t>
    </r>
    <r>
      <rPr>
        <b/>
        <sz val="14"/>
        <color rgb="FFFF0000"/>
        <rFont val="メイリオ"/>
        <family val="3"/>
        <charset val="128"/>
      </rPr>
      <t>281個</t>
    </r>
    <r>
      <rPr>
        <b/>
        <sz val="14"/>
        <color theme="1"/>
        <rFont val="メイリオ"/>
        <family val="3"/>
        <charset val="128"/>
      </rPr>
      <t>…(16)
            次期４月_売上高＝(4)</t>
    </r>
    <r>
      <rPr>
        <b/>
        <sz val="14"/>
        <color rgb="FFFF0000"/>
        <rFont val="メイリオ"/>
        <family val="3"/>
        <charset val="128"/>
      </rPr>
      <t>@95</t>
    </r>
    <r>
      <rPr>
        <b/>
        <sz val="14"/>
        <color theme="1"/>
        <rFont val="メイリオ"/>
        <family val="3"/>
        <charset val="128"/>
      </rPr>
      <t>千円×(5)</t>
    </r>
    <r>
      <rPr>
        <b/>
        <sz val="14"/>
        <color rgb="FFFF0000"/>
        <rFont val="メイリオ"/>
        <family val="3"/>
        <charset val="128"/>
      </rPr>
      <t>100個</t>
    </r>
    <r>
      <rPr>
        <b/>
        <sz val="14"/>
        <color theme="1"/>
        <rFont val="メイリオ"/>
        <family val="3"/>
        <charset val="128"/>
      </rPr>
      <t>＝</t>
    </r>
    <r>
      <rPr>
        <b/>
        <u val="double"/>
        <sz val="14"/>
        <color rgb="FFFF0000"/>
        <rFont val="メイリオ"/>
        <family val="3"/>
        <charset val="128"/>
      </rPr>
      <t>9,500千円</t>
    </r>
    <r>
      <rPr>
        <b/>
        <sz val="14"/>
        <color theme="1"/>
        <rFont val="メイリオ"/>
        <family val="3"/>
        <charset val="128"/>
      </rPr>
      <t>…</t>
    </r>
    <r>
      <rPr>
        <b/>
        <sz val="14"/>
        <color rgb="FFFF0000"/>
        <rFont val="メイリオ"/>
        <family val="3"/>
        <charset val="128"/>
      </rPr>
      <t xml:space="preserve">(17) </t>
    </r>
    <r>
      <rPr>
        <b/>
        <sz val="14"/>
        <color theme="1"/>
        <rFont val="メイリオ"/>
        <family val="3"/>
        <charset val="128"/>
      </rPr>
      <t>　次期５月_売上高＝(4)@95千円×(6)</t>
    </r>
    <r>
      <rPr>
        <b/>
        <sz val="14"/>
        <color rgb="FFFF0000"/>
        <rFont val="メイリオ"/>
        <family val="3"/>
        <charset val="128"/>
      </rPr>
      <t>110個</t>
    </r>
    <r>
      <rPr>
        <b/>
        <sz val="14"/>
        <color theme="1"/>
        <rFont val="メイリオ"/>
        <family val="3"/>
        <charset val="128"/>
      </rPr>
      <t>＝</t>
    </r>
    <r>
      <rPr>
        <b/>
        <u val="double"/>
        <sz val="14"/>
        <color rgb="FFFF0000"/>
        <rFont val="メイリオ"/>
        <family val="3"/>
        <charset val="128"/>
      </rPr>
      <t>10,450千円</t>
    </r>
    <r>
      <rPr>
        <b/>
        <sz val="14"/>
        <color theme="1"/>
        <rFont val="メイリオ"/>
        <family val="3"/>
        <charset val="128"/>
      </rPr>
      <t>…(18)
            次期 6 月_売上高＝(4)@95千円×(7)</t>
    </r>
    <r>
      <rPr>
        <b/>
        <sz val="14"/>
        <color rgb="FFFF0000"/>
        <rFont val="メイリオ"/>
        <family val="3"/>
        <charset val="128"/>
      </rPr>
      <t>121個</t>
    </r>
    <r>
      <rPr>
        <b/>
        <sz val="14"/>
        <color theme="1"/>
        <rFont val="メイリオ"/>
        <family val="3"/>
        <charset val="128"/>
      </rPr>
      <t>＝</t>
    </r>
    <r>
      <rPr>
        <b/>
        <u val="double"/>
        <sz val="14"/>
        <color rgb="FFFF0000"/>
        <rFont val="メイリオ"/>
        <family val="3"/>
        <charset val="128"/>
      </rPr>
      <t>11,495千円</t>
    </r>
    <r>
      <rPr>
        <b/>
        <sz val="14"/>
        <color theme="1"/>
        <rFont val="メイリオ"/>
        <family val="3"/>
        <charset val="128"/>
      </rPr>
      <t>…(19)   次期 7月_売上高＝(4)@95千円×(8)</t>
    </r>
    <r>
      <rPr>
        <b/>
        <sz val="14"/>
        <color rgb="FFFF0000"/>
        <rFont val="メイリオ"/>
        <family val="3"/>
        <charset val="128"/>
      </rPr>
      <t>133個</t>
    </r>
    <r>
      <rPr>
        <b/>
        <sz val="14"/>
        <color theme="1"/>
        <rFont val="メイリオ"/>
        <family val="3"/>
        <charset val="128"/>
      </rPr>
      <t>＝</t>
    </r>
    <r>
      <rPr>
        <b/>
        <u val="double"/>
        <sz val="14"/>
        <color rgb="FFFF0000"/>
        <rFont val="メイリオ"/>
        <family val="3"/>
        <charset val="128"/>
      </rPr>
      <t>12,635千円</t>
    </r>
    <r>
      <rPr>
        <b/>
        <sz val="14"/>
        <color theme="1"/>
        <rFont val="メイリオ"/>
        <family val="3"/>
        <charset val="128"/>
      </rPr>
      <t>…(20)
            次期 8月_売上高＝(4)@95千円×(9)</t>
    </r>
    <r>
      <rPr>
        <b/>
        <sz val="14"/>
        <color rgb="FFFF0000"/>
        <rFont val="メイリオ"/>
        <family val="3"/>
        <charset val="128"/>
      </rPr>
      <t>146個</t>
    </r>
    <r>
      <rPr>
        <b/>
        <sz val="14"/>
        <color theme="1"/>
        <rFont val="メイリオ"/>
        <family val="3"/>
        <charset val="128"/>
      </rPr>
      <t>＝</t>
    </r>
    <r>
      <rPr>
        <b/>
        <u val="double"/>
        <sz val="14"/>
        <color rgb="FFFF0000"/>
        <rFont val="メイリオ"/>
        <family val="3"/>
        <charset val="128"/>
      </rPr>
      <t>13,870千円</t>
    </r>
    <r>
      <rPr>
        <b/>
        <sz val="14"/>
        <color theme="1"/>
        <rFont val="メイリオ"/>
        <family val="3"/>
        <charset val="128"/>
      </rPr>
      <t>…(21)    次期 9月_売上高＝(4)@95千円×(10)</t>
    </r>
    <r>
      <rPr>
        <b/>
        <sz val="14"/>
        <color rgb="FFFF0000"/>
        <rFont val="メイリオ"/>
        <family val="3"/>
        <charset val="128"/>
      </rPr>
      <t>160個</t>
    </r>
    <r>
      <rPr>
        <b/>
        <sz val="14"/>
        <color theme="1"/>
        <rFont val="メイリオ"/>
        <family val="3"/>
        <charset val="128"/>
      </rPr>
      <t>＝</t>
    </r>
    <r>
      <rPr>
        <b/>
        <u val="double"/>
        <sz val="14"/>
        <color rgb="FFFF0000"/>
        <rFont val="メイリオ"/>
        <family val="3"/>
        <charset val="128"/>
      </rPr>
      <t>15,200千円</t>
    </r>
    <r>
      <rPr>
        <b/>
        <sz val="14"/>
        <color theme="1"/>
        <rFont val="メイリオ"/>
        <family val="3"/>
        <charset val="128"/>
      </rPr>
      <t>…(22)
            次期 10月_売上高＝(4)@95千円×(11)</t>
    </r>
    <r>
      <rPr>
        <b/>
        <sz val="14"/>
        <color rgb="FFFF0000"/>
        <rFont val="メイリオ"/>
        <family val="3"/>
        <charset val="128"/>
      </rPr>
      <t>176個</t>
    </r>
    <r>
      <rPr>
        <b/>
        <sz val="14"/>
        <color theme="1"/>
        <rFont val="メイリオ"/>
        <family val="3"/>
        <charset val="128"/>
      </rPr>
      <t>＝</t>
    </r>
    <r>
      <rPr>
        <b/>
        <u val="double"/>
        <sz val="14"/>
        <color rgb="FFFF0000"/>
        <rFont val="メイリオ"/>
        <family val="3"/>
        <charset val="128"/>
      </rPr>
      <t>16,720千円</t>
    </r>
    <r>
      <rPr>
        <b/>
        <sz val="14"/>
        <color theme="1"/>
        <rFont val="メイリオ"/>
        <family val="3"/>
        <charset val="128"/>
      </rPr>
      <t>…(23)  次期 11月_売上高＝(4)@95千円×(12)</t>
    </r>
    <r>
      <rPr>
        <b/>
        <sz val="14"/>
        <color rgb="FFFF0000"/>
        <rFont val="メイリオ"/>
        <family val="3"/>
        <charset val="128"/>
      </rPr>
      <t>193個</t>
    </r>
    <r>
      <rPr>
        <b/>
        <sz val="14"/>
        <color theme="1"/>
        <rFont val="メイリオ"/>
        <family val="3"/>
        <charset val="128"/>
      </rPr>
      <t>＝</t>
    </r>
    <r>
      <rPr>
        <b/>
        <u val="double"/>
        <sz val="14"/>
        <color rgb="FFFF0000"/>
        <rFont val="メイリオ"/>
        <family val="3"/>
        <charset val="128"/>
      </rPr>
      <t>18,335千円</t>
    </r>
    <r>
      <rPr>
        <b/>
        <sz val="14"/>
        <color theme="1"/>
        <rFont val="メイリオ"/>
        <family val="3"/>
        <charset val="128"/>
      </rPr>
      <t>…(24)   
            次期 12月_売上高＝(4)@95千円×(13)</t>
    </r>
    <r>
      <rPr>
        <b/>
        <sz val="14"/>
        <color rgb="FFFF0000"/>
        <rFont val="メイリオ"/>
        <family val="3"/>
        <charset val="128"/>
      </rPr>
      <t>212</t>
    </r>
    <r>
      <rPr>
        <b/>
        <sz val="14"/>
        <color theme="1"/>
        <rFont val="メイリオ"/>
        <family val="3"/>
        <charset val="128"/>
      </rPr>
      <t>個＝</t>
    </r>
    <r>
      <rPr>
        <b/>
        <u val="double"/>
        <sz val="14"/>
        <color rgb="FFFF0000"/>
        <rFont val="メイリオ"/>
        <family val="3"/>
        <charset val="128"/>
      </rPr>
      <t>20,140千円</t>
    </r>
    <r>
      <rPr>
        <b/>
        <sz val="14"/>
        <color theme="1"/>
        <rFont val="メイリオ"/>
        <family val="3"/>
        <charset val="128"/>
      </rPr>
      <t>…(25)  次期 翌1月_売上高＝(4)@95千円×(14)</t>
    </r>
    <r>
      <rPr>
        <b/>
        <sz val="14"/>
        <color rgb="FFFF0000"/>
        <rFont val="メイリオ"/>
        <family val="3"/>
        <charset val="128"/>
      </rPr>
      <t>233</t>
    </r>
    <r>
      <rPr>
        <b/>
        <sz val="14"/>
        <color theme="1"/>
        <rFont val="メイリオ"/>
        <family val="3"/>
        <charset val="128"/>
      </rPr>
      <t>個＝</t>
    </r>
    <r>
      <rPr>
        <b/>
        <u val="double"/>
        <sz val="14"/>
        <color rgb="FFFF0000"/>
        <rFont val="メイリオ"/>
        <family val="3"/>
        <charset val="128"/>
      </rPr>
      <t>22,135千円</t>
    </r>
    <r>
      <rPr>
        <b/>
        <sz val="14"/>
        <color theme="1"/>
        <rFont val="メイリオ"/>
        <family val="3"/>
        <charset val="128"/>
      </rPr>
      <t>…(26) 　
            次期 翌2月_売上高＝(4)@95千円×(15)</t>
    </r>
    <r>
      <rPr>
        <b/>
        <sz val="14"/>
        <color rgb="FFFF0000"/>
        <rFont val="メイリオ"/>
        <family val="3"/>
        <charset val="128"/>
      </rPr>
      <t>256</t>
    </r>
    <r>
      <rPr>
        <b/>
        <sz val="14"/>
        <color theme="1"/>
        <rFont val="メイリオ"/>
        <family val="3"/>
        <charset val="128"/>
      </rPr>
      <t>個＝</t>
    </r>
    <r>
      <rPr>
        <b/>
        <u val="double"/>
        <sz val="14"/>
        <color rgb="FFFF0000"/>
        <rFont val="メイリオ"/>
        <family val="3"/>
        <charset val="128"/>
      </rPr>
      <t>24,320千円</t>
    </r>
    <r>
      <rPr>
        <b/>
        <sz val="14"/>
        <color theme="1"/>
        <rFont val="メイリオ"/>
        <family val="3"/>
        <charset val="128"/>
      </rPr>
      <t>…(27) 次期 翌3月_売上高＝(4)@95千円×(16)</t>
    </r>
    <r>
      <rPr>
        <b/>
        <sz val="14"/>
        <color rgb="FFFF0000"/>
        <rFont val="メイリオ"/>
        <family val="3"/>
        <charset val="128"/>
      </rPr>
      <t>281</t>
    </r>
    <r>
      <rPr>
        <b/>
        <sz val="14"/>
        <color theme="1"/>
        <rFont val="メイリオ"/>
        <family val="3"/>
        <charset val="128"/>
      </rPr>
      <t>個＝</t>
    </r>
    <r>
      <rPr>
        <b/>
        <u val="double"/>
        <sz val="14"/>
        <color rgb="FFFF0000"/>
        <rFont val="メイリオ"/>
        <family val="3"/>
        <charset val="128"/>
      </rPr>
      <t>26,695千円</t>
    </r>
    <r>
      <rPr>
        <b/>
        <sz val="14"/>
        <color theme="1"/>
        <rFont val="メイリオ"/>
        <family val="3"/>
        <charset val="128"/>
      </rPr>
      <t>…(28) 　
           上記(17)～(28)をEXCELPLの売上計画の入力画面に入力し、上期累計・下期累計・通期累計を計算・記入する。　
　　　【検証】201,495千円÷＠95千円＝2,121個　12カ月の販売個数合計と一致している。　　　　　　　　　　　　　　　</t>
    </r>
    <rPh sb="1" eb="3">
      <t>カイセツ</t>
    </rPh>
    <rPh sb="4" eb="6">
      <t>トウキ</t>
    </rPh>
    <rPh sb="8" eb="9">
      <t>ツキ</t>
    </rPh>
    <rPh sb="12" eb="13">
      <t>ツキ</t>
    </rPh>
    <rPh sb="14" eb="16">
      <t>ジッセキ</t>
    </rPh>
    <rPh sb="17" eb="21">
      <t>ハンバイスウリョウ</t>
    </rPh>
    <rPh sb="24" eb="25">
      <t>コ</t>
    </rPh>
    <rPh sb="26" eb="27">
      <t>ヨク</t>
    </rPh>
    <rPh sb="29" eb="30">
      <t>ヨク</t>
    </rPh>
    <rPh sb="31" eb="32">
      <t>ツキ</t>
    </rPh>
    <rPh sb="33" eb="35">
      <t>ミコ</t>
    </rPh>
    <rPh sb="35" eb="37">
      <t>スウリョウ</t>
    </rPh>
    <rPh sb="40" eb="41">
      <t>コ</t>
    </rPh>
    <rPh sb="47" eb="48">
      <t>コ</t>
    </rPh>
    <rPh sb="49" eb="51">
      <t>トウキ</t>
    </rPh>
    <rPh sb="51" eb="53">
      <t>ジッセキ</t>
    </rPh>
    <rPh sb="53" eb="55">
      <t>ヨソウ</t>
    </rPh>
    <rPh sb="87" eb="90">
      <t>ウリアゲダカ</t>
    </rPh>
    <rPh sb="96" eb="98">
      <t>センエン</t>
    </rPh>
    <rPh sb="99" eb="100">
      <t>ヨク</t>
    </rPh>
    <rPh sb="101" eb="102">
      <t>ツキ</t>
    </rPh>
    <rPh sb="103" eb="104">
      <t>ヨク</t>
    </rPh>
    <rPh sb="105" eb="106">
      <t>ツキ</t>
    </rPh>
    <rPh sb="107" eb="109">
      <t>ミコ</t>
    </rPh>
    <rPh sb="109" eb="112">
      <t>ウリアゲダカ</t>
    </rPh>
    <rPh sb="118" eb="120">
      <t>センエン</t>
    </rPh>
    <rPh sb="128" eb="130">
      <t>センエン</t>
    </rPh>
    <rPh sb="131" eb="135">
      <t>トウキチャクチ</t>
    </rPh>
    <rPh sb="135" eb="137">
      <t>ヨソウ</t>
    </rPh>
    <rPh sb="137" eb="140">
      <t>ウリアゲダカ</t>
    </rPh>
    <rPh sb="150" eb="152">
      <t>トウキ</t>
    </rPh>
    <rPh sb="152" eb="154">
      <t>チャクチ</t>
    </rPh>
    <rPh sb="154" eb="156">
      <t>ヨソウ</t>
    </rPh>
    <rPh sb="156" eb="160">
      <t>ヘイキンタンカ</t>
    </rPh>
    <rPh sb="173" eb="175">
      <t>センエン</t>
    </rPh>
    <rPh sb="183" eb="185">
      <t>ジキ</t>
    </rPh>
    <rPh sb="186" eb="188">
      <t>ヘイキン</t>
    </rPh>
    <rPh sb="188" eb="192">
      <t>ハンバイタンカ</t>
    </rPh>
    <rPh sb="210" eb="212">
      <t>センエン</t>
    </rPh>
    <rPh sb="230" eb="232">
      <t>トウキ</t>
    </rPh>
    <rPh sb="233" eb="235">
      <t>ヘイキン</t>
    </rPh>
    <rPh sb="235" eb="239">
      <t>ハンバイスウリョウ</t>
    </rPh>
    <rPh sb="247" eb="248">
      <t>ツキ</t>
    </rPh>
    <rPh sb="252" eb="253">
      <t>コ</t>
    </rPh>
    <rPh sb="265" eb="267">
      <t>ジキ</t>
    </rPh>
    <rPh sb="268" eb="269">
      <t>ツキ</t>
    </rPh>
    <rPh sb="269" eb="273">
      <t>ハンバイスウリョウ</t>
    </rPh>
    <rPh sb="277" eb="278">
      <t>コ</t>
    </rPh>
    <rPh sb="284" eb="286">
      <t>ジキ</t>
    </rPh>
    <rPh sb="287" eb="288">
      <t>ツキ</t>
    </rPh>
    <rPh sb="288" eb="292">
      <t>ハンバイスウリョウ</t>
    </rPh>
    <rPh sb="311" eb="312">
      <t>コ</t>
    </rPh>
    <rPh sb="330" eb="332">
      <t>ジキ</t>
    </rPh>
    <rPh sb="333" eb="334">
      <t>ツキ</t>
    </rPh>
    <rPh sb="334" eb="338">
      <t>ハンバイスウリョウ</t>
    </rPh>
    <rPh sb="594" eb="595">
      <t>ヨク</t>
    </rPh>
    <rPh sb="640" eb="641">
      <t>ヨク</t>
    </rPh>
    <rPh sb="677" eb="678">
      <t>ヨク</t>
    </rPh>
    <rPh sb="728" eb="729">
      <t>ツキ</t>
    </rPh>
    <rPh sb="730" eb="733">
      <t>ウリアゲダカ</t>
    </rPh>
    <rPh sb="740" eb="742">
      <t>センエン</t>
    </rPh>
    <rPh sb="749" eb="750">
      <t>コ</t>
    </rPh>
    <rPh sb="756" eb="758">
      <t>センエン</t>
    </rPh>
    <rPh sb="1161" eb="1162">
      <t>ヨク</t>
    </rPh>
    <rPh sb="1334" eb="1336">
      <t>ウリアゲ</t>
    </rPh>
    <rPh sb="1336" eb="1338">
      <t>ケイカク</t>
    </rPh>
    <rPh sb="1339" eb="1343">
      <t>ニュウリョクガメン</t>
    </rPh>
    <rPh sb="1344" eb="1346">
      <t>ニュウリョク</t>
    </rPh>
    <rPh sb="1348" eb="1350">
      <t>カミキ</t>
    </rPh>
    <rPh sb="1350" eb="1352">
      <t>ルイケイ</t>
    </rPh>
    <rPh sb="1353" eb="1355">
      <t>シモキ</t>
    </rPh>
    <rPh sb="1355" eb="1357">
      <t>ルイケイ</t>
    </rPh>
    <rPh sb="1358" eb="1360">
      <t>ツウキ</t>
    </rPh>
    <rPh sb="1360" eb="1362">
      <t>ルイケイ</t>
    </rPh>
    <rPh sb="1363" eb="1365">
      <t>ケイサン</t>
    </rPh>
    <rPh sb="1366" eb="1368">
      <t>キニュウ</t>
    </rPh>
    <phoneticPr fontId="1"/>
  </si>
  <si>
    <t>【問題】３月決算で単一製品を販売している。当期の４月～12月の実績は販売数量900個、売上高90,000千円。
　　　　　　翌１月～翌3月の見込数量300個、売上高30,000千円。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62" eb="63">
      <t>ヨク</t>
    </rPh>
    <rPh sb="64" eb="65">
      <t>ツキ</t>
    </rPh>
    <rPh sb="66" eb="67">
      <t>ヨク</t>
    </rPh>
    <rPh sb="68" eb="69">
      <t>ツキ</t>
    </rPh>
    <rPh sb="70" eb="72">
      <t>ミコ</t>
    </rPh>
    <rPh sb="72" eb="74">
      <t>スウリョウ</t>
    </rPh>
    <rPh sb="77" eb="78">
      <t>コ</t>
    </rPh>
    <rPh sb="79" eb="82">
      <t>ウリアゲダカ</t>
    </rPh>
    <rPh sb="88" eb="90">
      <t>センエン</t>
    </rPh>
    <rPh sb="98" eb="100">
      <t>ジキ</t>
    </rPh>
    <rPh sb="101" eb="103">
      <t>ヘイキン</t>
    </rPh>
    <rPh sb="103" eb="107">
      <t>ハンバイタンカ</t>
    </rPh>
    <rPh sb="108" eb="110">
      <t>トウキ</t>
    </rPh>
    <rPh sb="111" eb="115">
      <t>ヘイキンハンバイ</t>
    </rPh>
    <rPh sb="115" eb="117">
      <t>タンカ</t>
    </rPh>
    <rPh sb="120" eb="122">
      <t>テイカ</t>
    </rPh>
    <rPh sb="123" eb="125">
      <t>カテイ</t>
    </rPh>
    <rPh sb="135" eb="137">
      <t>トウキ</t>
    </rPh>
    <rPh sb="138" eb="140">
      <t>ヘイキン</t>
    </rPh>
    <rPh sb="140" eb="144">
      <t>ハンバイスウリョウ</t>
    </rPh>
    <rPh sb="145" eb="147">
      <t>ゲツジ</t>
    </rPh>
    <rPh sb="147" eb="149">
      <t>ヘイキン</t>
    </rPh>
    <rPh sb="150" eb="152">
      <t>ジキ</t>
    </rPh>
    <rPh sb="154" eb="155">
      <t>ツキ</t>
    </rPh>
    <rPh sb="158" eb="160">
      <t>マイツキ</t>
    </rPh>
    <rPh sb="163" eb="165">
      <t>ゾウカ</t>
    </rPh>
    <rPh sb="168" eb="170">
      <t>カテイ</t>
    </rPh>
    <rPh sb="174" eb="178">
      <t>ハスウキリス</t>
    </rPh>
    <rPh sb="188" eb="190">
      <t>ジョウキ</t>
    </rPh>
    <rPh sb="193" eb="195">
      <t>カキ</t>
    </rPh>
    <rPh sb="196" eb="198">
      <t>ウリアゲ</t>
    </rPh>
    <rPh sb="198" eb="200">
      <t>ケイカク</t>
    </rPh>
    <rPh sb="200" eb="201">
      <t>ヒョウ</t>
    </rPh>
    <rPh sb="202" eb="204">
      <t>クウラン</t>
    </rPh>
    <rPh sb="205" eb="207">
      <t>キニュウ</t>
    </rPh>
    <phoneticPr fontId="1"/>
  </si>
  <si>
    <t>予算会計システム【WEB入力画面】全社_GL科目別月次売上計画…【1】</t>
    <rPh sb="0" eb="2">
      <t>ヨサン</t>
    </rPh>
    <rPh sb="2" eb="4">
      <t>カイケイ</t>
    </rPh>
    <rPh sb="12" eb="14">
      <t>ニュウリョク</t>
    </rPh>
    <rPh sb="14" eb="16">
      <t>ガメン</t>
    </rPh>
    <rPh sb="17" eb="19">
      <t>ゼンシャ</t>
    </rPh>
    <rPh sb="22" eb="25">
      <t>カモクベツ</t>
    </rPh>
    <rPh sb="25" eb="27">
      <t>ゲツジ</t>
    </rPh>
    <rPh sb="27" eb="29">
      <t>ウリアゲ</t>
    </rPh>
    <rPh sb="29" eb="31">
      <t>ケイカク</t>
    </rPh>
    <phoneticPr fontId="1"/>
  </si>
  <si>
    <t>演習の趣旨</t>
    <phoneticPr fontId="1"/>
  </si>
  <si>
    <t>予算FS範囲</t>
    <rPh sb="0" eb="2">
      <t>ヨサン</t>
    </rPh>
    <rPh sb="4" eb="6">
      <t>ハンイ</t>
    </rPh>
    <phoneticPr fontId="1"/>
  </si>
  <si>
    <t>予算ＰＬのみ</t>
    <rPh sb="0" eb="2">
      <t>ヨサン</t>
    </rPh>
    <phoneticPr fontId="1"/>
  </si>
  <si>
    <t>仕訳形式</t>
    <rPh sb="0" eb="2">
      <t>シワケ</t>
    </rPh>
    <rPh sb="2" eb="4">
      <t>ケイシキ</t>
    </rPh>
    <phoneticPr fontId="1"/>
  </si>
  <si>
    <t>簡易PLベース仕訳</t>
    <rPh sb="0" eb="2">
      <t>カンイ</t>
    </rPh>
    <rPh sb="7" eb="9">
      <t>シワケ</t>
    </rPh>
    <phoneticPr fontId="1"/>
  </si>
  <si>
    <t>相手勘定＝損益仮勘定</t>
    <rPh sb="0" eb="2">
      <t>アイテ</t>
    </rPh>
    <rPh sb="2" eb="4">
      <t>カンジョウ</t>
    </rPh>
    <rPh sb="5" eb="7">
      <t>ソンエキ</t>
    </rPh>
    <rPh sb="7" eb="10">
      <t>カリカンジョウ</t>
    </rPh>
    <phoneticPr fontId="1"/>
  </si>
  <si>
    <t>省略</t>
    <rPh sb="0" eb="2">
      <t>ショウリャク</t>
    </rPh>
    <phoneticPr fontId="1"/>
  </si>
  <si>
    <t>省略</t>
    <rPh sb="0" eb="2">
      <t>ショウリャク</t>
    </rPh>
    <phoneticPr fontId="1"/>
  </si>
  <si>
    <t>PLベース</t>
    <phoneticPr fontId="1"/>
  </si>
  <si>
    <t>BS</t>
    <phoneticPr fontId="1"/>
  </si>
  <si>
    <t>非会計数値</t>
    <rPh sb="0" eb="3">
      <t>ヒカイケイ</t>
    </rPh>
    <rPh sb="3" eb="5">
      <t>スウチ</t>
    </rPh>
    <phoneticPr fontId="1"/>
  </si>
  <si>
    <t>計上</t>
    <rPh sb="0" eb="2">
      <t>ケイジョウ</t>
    </rPh>
    <phoneticPr fontId="1"/>
  </si>
  <si>
    <t>マスタ登録</t>
    <rPh sb="3" eb="5">
      <t>トウロク</t>
    </rPh>
    <phoneticPr fontId="1"/>
  </si>
  <si>
    <t>科目マスタ</t>
    <rPh sb="0" eb="2">
      <t>カモク</t>
    </rPh>
    <phoneticPr fontId="1"/>
  </si>
  <si>
    <t>①</t>
    <phoneticPr fontId="1"/>
  </si>
  <si>
    <t>ＢＳ科目</t>
    <rPh sb="2" eb="4">
      <t>カモク</t>
    </rPh>
    <phoneticPr fontId="1"/>
  </si>
  <si>
    <t>A</t>
    <phoneticPr fontId="1"/>
  </si>
  <si>
    <t>資産科目</t>
    <rPh sb="0" eb="2">
      <t>シサン</t>
    </rPh>
    <rPh sb="2" eb="4">
      <t>カモク</t>
    </rPh>
    <phoneticPr fontId="1"/>
  </si>
  <si>
    <t>Ｂ</t>
    <phoneticPr fontId="1"/>
  </si>
  <si>
    <t>負債科目</t>
    <rPh sb="0" eb="2">
      <t>フサイ</t>
    </rPh>
    <rPh sb="2" eb="4">
      <t>カモク</t>
    </rPh>
    <phoneticPr fontId="1"/>
  </si>
  <si>
    <t>Ｃ</t>
    <phoneticPr fontId="1"/>
  </si>
  <si>
    <t>純資産科目</t>
    <rPh sb="0" eb="3">
      <t>ジュンシサン</t>
    </rPh>
    <rPh sb="3" eb="5">
      <t>カモク</t>
    </rPh>
    <phoneticPr fontId="1"/>
  </si>
  <si>
    <t>②</t>
    <phoneticPr fontId="1"/>
  </si>
  <si>
    <t>ＰＬ科目</t>
    <rPh sb="2" eb="4">
      <t>カモク</t>
    </rPh>
    <phoneticPr fontId="1"/>
  </si>
  <si>
    <t>Ｄ</t>
    <phoneticPr fontId="1"/>
  </si>
  <si>
    <t>収益科目</t>
    <rPh sb="0" eb="2">
      <t>シュウエキ</t>
    </rPh>
    <rPh sb="2" eb="4">
      <t>カモク</t>
    </rPh>
    <phoneticPr fontId="1"/>
  </si>
  <si>
    <t>E</t>
    <phoneticPr fontId="1"/>
  </si>
  <si>
    <t>費用科目</t>
    <rPh sb="0" eb="2">
      <t>ヒヨウ</t>
    </rPh>
    <rPh sb="2" eb="4">
      <t>カモク</t>
    </rPh>
    <phoneticPr fontId="1"/>
  </si>
  <si>
    <t>損益仮勘定</t>
    <rPh sb="0" eb="2">
      <t>ソンエキ</t>
    </rPh>
    <rPh sb="2" eb="5">
      <t>カリカンジョウ</t>
    </rPh>
    <phoneticPr fontId="1"/>
  </si>
  <si>
    <t>会社区分</t>
    <rPh sb="0" eb="2">
      <t>カイシャ</t>
    </rPh>
    <rPh sb="2" eb="4">
      <t>クブン</t>
    </rPh>
    <phoneticPr fontId="1"/>
  </si>
  <si>
    <t>株式会社スリー・シー・コンサルティング</t>
    <rPh sb="0" eb="4">
      <t>カブシキガイシャ</t>
    </rPh>
    <phoneticPr fontId="1"/>
  </si>
  <si>
    <t>予算区分</t>
    <rPh sb="0" eb="2">
      <t>ヨサン</t>
    </rPh>
    <rPh sb="2" eb="4">
      <t>クブン</t>
    </rPh>
    <phoneticPr fontId="1"/>
  </si>
  <si>
    <t>予算作成</t>
    <rPh sb="0" eb="4">
      <t>ヨサンサクセイ</t>
    </rPh>
    <phoneticPr fontId="1"/>
  </si>
  <si>
    <t>決算期区分</t>
    <rPh sb="0" eb="3">
      <t>ケッサンキ</t>
    </rPh>
    <rPh sb="3" eb="5">
      <t>クブン</t>
    </rPh>
    <phoneticPr fontId="1"/>
  </si>
  <si>
    <t>第〇期　〇１年４月1日～〇２年３月31日</t>
    <rPh sb="0" eb="1">
      <t>ダイ</t>
    </rPh>
    <rPh sb="2" eb="3">
      <t>キ</t>
    </rPh>
    <rPh sb="6" eb="7">
      <t>ネン</t>
    </rPh>
    <rPh sb="8" eb="9">
      <t>ツキ</t>
    </rPh>
    <rPh sb="10" eb="11">
      <t>ニチ</t>
    </rPh>
    <rPh sb="14" eb="15">
      <t>ネン</t>
    </rPh>
    <rPh sb="16" eb="17">
      <t>ツキ</t>
    </rPh>
    <rPh sb="19" eb="20">
      <t>ニチ</t>
    </rPh>
    <phoneticPr fontId="1"/>
  </si>
  <si>
    <t>組織階層マスタ</t>
    <rPh sb="0" eb="2">
      <t>ソシキ</t>
    </rPh>
    <rPh sb="2" eb="4">
      <t>カイソウ</t>
    </rPh>
    <phoneticPr fontId="1"/>
  </si>
  <si>
    <t>全社</t>
    <rPh sb="0" eb="2">
      <t>ゼンシャ</t>
    </rPh>
    <phoneticPr fontId="1"/>
  </si>
  <si>
    <t>区分階層マスタ</t>
    <rPh sb="0" eb="2">
      <t>クブン</t>
    </rPh>
    <rPh sb="2" eb="4">
      <t>カイソウ</t>
    </rPh>
    <phoneticPr fontId="1"/>
  </si>
  <si>
    <t>決済条件等マスタ</t>
    <rPh sb="0" eb="4">
      <t>ケッサイジョウケン</t>
    </rPh>
    <rPh sb="4" eb="5">
      <t>ナド</t>
    </rPh>
    <phoneticPr fontId="1"/>
  </si>
  <si>
    <t>BS_損益仮勘定</t>
    <rPh sb="3" eb="5">
      <t>ソンエキ</t>
    </rPh>
    <rPh sb="5" eb="8">
      <t>カリカンジョウ</t>
    </rPh>
    <phoneticPr fontId="1"/>
  </si>
  <si>
    <t>予算ＦＳ範囲はPLのみなので、相手勘定をBS暫定科目の損益仮勘定を用いる損益ベースの簡易仕訳を登録する。</t>
    <rPh sb="0" eb="2">
      <t>ヨサン</t>
    </rPh>
    <rPh sb="4" eb="6">
      <t>ハンイ</t>
    </rPh>
    <rPh sb="15" eb="19">
      <t>アイテカンジョウ</t>
    </rPh>
    <rPh sb="22" eb="26">
      <t>ザンテイカモク</t>
    </rPh>
    <rPh sb="27" eb="29">
      <t>ソンエキ</t>
    </rPh>
    <rPh sb="29" eb="32">
      <t>カリカンジョウ</t>
    </rPh>
    <rPh sb="33" eb="34">
      <t>モチ</t>
    </rPh>
    <rPh sb="36" eb="38">
      <t>ソンエキ</t>
    </rPh>
    <rPh sb="42" eb="44">
      <t>カンイ</t>
    </rPh>
    <rPh sb="44" eb="46">
      <t>シワケ</t>
    </rPh>
    <rPh sb="47" eb="49">
      <t>トウロク</t>
    </rPh>
    <phoneticPr fontId="1"/>
  </si>
  <si>
    <t>【①EXCEL予算実務】</t>
    <rPh sb="7" eb="9">
      <t>ヨサン</t>
    </rPh>
    <rPh sb="9" eb="11">
      <t>ジツム</t>
    </rPh>
    <phoneticPr fontId="1"/>
  </si>
  <si>
    <t>②予算会計システム</t>
    <rPh sb="1" eb="5">
      <t>ヨサンカイケイ</t>
    </rPh>
    <phoneticPr fontId="1"/>
  </si>
  <si>
    <t>該当なし</t>
    <rPh sb="0" eb="2">
      <t>ガイトウ</t>
    </rPh>
    <phoneticPr fontId="1"/>
  </si>
  <si>
    <t>NO</t>
    <phoneticPr fontId="1"/>
  </si>
  <si>
    <t>NO</t>
    <phoneticPr fontId="1"/>
  </si>
  <si>
    <t>【問題】３月決算で単一製品を販売している。当期の４月～12月の実績は販売数量900個、売上高90,000千円。
　　　　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60" eb="62">
      <t>トウキ</t>
    </rPh>
    <rPh sb="63" eb="64">
      <t>ヨク</t>
    </rPh>
    <rPh sb="65" eb="66">
      <t>ツキ</t>
    </rPh>
    <rPh sb="67" eb="68">
      <t>ヨク</t>
    </rPh>
    <rPh sb="69" eb="70">
      <t>ツキ</t>
    </rPh>
    <rPh sb="72" eb="74">
      <t>ミコ</t>
    </rPh>
    <rPh sb="74" eb="76">
      <t>スウリョウ</t>
    </rPh>
    <rPh sb="79" eb="80">
      <t>コ</t>
    </rPh>
    <rPh sb="81" eb="83">
      <t>ミコ</t>
    </rPh>
    <rPh sb="83" eb="86">
      <t>ウリアゲダカ</t>
    </rPh>
    <rPh sb="92" eb="94">
      <t>センエン</t>
    </rPh>
    <rPh sb="95" eb="97">
      <t>ヨソウ</t>
    </rPh>
    <rPh sb="107" eb="109">
      <t>ジキ</t>
    </rPh>
    <rPh sb="110" eb="112">
      <t>ヘイキン</t>
    </rPh>
    <rPh sb="112" eb="116">
      <t>ハンバイタンカ</t>
    </rPh>
    <rPh sb="117" eb="119">
      <t>トウキ</t>
    </rPh>
    <rPh sb="120" eb="124">
      <t>ヘイキンハンバイ</t>
    </rPh>
    <rPh sb="124" eb="126">
      <t>タンカ</t>
    </rPh>
    <rPh sb="129" eb="131">
      <t>テイカ</t>
    </rPh>
    <rPh sb="132" eb="134">
      <t>カテイ</t>
    </rPh>
    <rPh sb="142" eb="144">
      <t>トウキ</t>
    </rPh>
    <rPh sb="145" eb="147">
      <t>ヘイキン</t>
    </rPh>
    <rPh sb="147" eb="151">
      <t>ハンバイスウリョウ</t>
    </rPh>
    <rPh sb="152" eb="154">
      <t>ゲツジ</t>
    </rPh>
    <rPh sb="154" eb="156">
      <t>ヘイキン</t>
    </rPh>
    <rPh sb="157" eb="159">
      <t>ジキ</t>
    </rPh>
    <rPh sb="161" eb="162">
      <t>ツキ</t>
    </rPh>
    <rPh sb="165" eb="167">
      <t>マイツキ</t>
    </rPh>
    <rPh sb="170" eb="172">
      <t>ゾウカ</t>
    </rPh>
    <rPh sb="175" eb="177">
      <t>カテイ</t>
    </rPh>
    <rPh sb="181" eb="185">
      <t>ハスウキリス</t>
    </rPh>
    <rPh sb="193" eb="195">
      <t>ジョウキ</t>
    </rPh>
    <rPh sb="198" eb="200">
      <t>カキ</t>
    </rPh>
    <rPh sb="201" eb="203">
      <t>ウリアゲ</t>
    </rPh>
    <rPh sb="203" eb="205">
      <t>ケイカク</t>
    </rPh>
    <rPh sb="205" eb="206">
      <t>ヒョウ</t>
    </rPh>
    <rPh sb="207" eb="209">
      <t>クウラン</t>
    </rPh>
    <rPh sb="210" eb="212">
      <t>キニュウ</t>
    </rPh>
    <phoneticPr fontId="1"/>
  </si>
  <si>
    <r>
      <t>【解説】当期の４月～12月の実績_販売数量900個＋翌１～翌３月の見込数量300個＝1,200個（当期実績予想）…(1)
             当期の４月～12月の実績_売上高90,000千円+翌１月～翌3月の見込売上高30,000千円=120,000千円(当期着地予想売上高)…(2)
　　　　当期着地予想平均単価＝(2)÷(1)=@100千円…(3)   　次期の平均販売単価=(3)×（100%ー5%）=</t>
    </r>
    <r>
      <rPr>
        <b/>
        <sz val="14"/>
        <color rgb="FFFF0000"/>
        <rFont val="メイリオ"/>
        <family val="3"/>
        <charset val="128"/>
      </rPr>
      <t>@95千円</t>
    </r>
    <r>
      <rPr>
        <b/>
        <sz val="14"/>
        <color theme="1"/>
        <rFont val="メイリオ"/>
        <family val="3"/>
        <charset val="128"/>
      </rPr>
      <t>…(4)
             当期の平均販売数量=（1）÷12カ月＝100個…(5)        次期４月販売数量＝</t>
    </r>
    <r>
      <rPr>
        <b/>
        <sz val="14"/>
        <color rgb="FFFF0000"/>
        <rFont val="メイリオ"/>
        <family val="3"/>
        <charset val="128"/>
      </rPr>
      <t>100個</t>
    </r>
    <r>
      <rPr>
        <b/>
        <sz val="14"/>
        <color theme="1"/>
        <rFont val="メイリオ"/>
        <family val="3"/>
        <charset val="128"/>
      </rPr>
      <t>…(5)  次期５月販売数量＝(5)×（100%+10%）=</t>
    </r>
    <r>
      <rPr>
        <b/>
        <sz val="14"/>
        <color rgb="FFFF0000"/>
        <rFont val="メイリオ"/>
        <family val="3"/>
        <charset val="128"/>
      </rPr>
      <t>110個</t>
    </r>
    <r>
      <rPr>
        <b/>
        <sz val="14"/>
        <color theme="1"/>
        <rFont val="メイリオ"/>
        <family val="3"/>
        <charset val="128"/>
      </rPr>
      <t>…(6)
             次期６月販売数量＝(6)×（100%+10%）=</t>
    </r>
    <r>
      <rPr>
        <b/>
        <sz val="14"/>
        <color rgb="FFFF0000"/>
        <rFont val="メイリオ"/>
        <family val="3"/>
        <charset val="128"/>
      </rPr>
      <t>121個</t>
    </r>
    <r>
      <rPr>
        <b/>
        <sz val="14"/>
        <color theme="1"/>
        <rFont val="メイリオ"/>
        <family val="3"/>
        <charset val="128"/>
      </rPr>
      <t>…(7)　次期7月販売数量＝(7)×（100%+10%）=</t>
    </r>
    <r>
      <rPr>
        <b/>
        <sz val="14"/>
        <color rgb="FFFF0000"/>
        <rFont val="メイリオ"/>
        <family val="3"/>
        <charset val="128"/>
      </rPr>
      <t>133個</t>
    </r>
    <r>
      <rPr>
        <b/>
        <sz val="14"/>
        <color theme="1"/>
        <rFont val="メイリオ"/>
        <family val="3"/>
        <charset val="128"/>
      </rPr>
      <t>…(8)　
　　　　次期8月販売数量＝(8)×（100%+10%）=</t>
    </r>
    <r>
      <rPr>
        <b/>
        <sz val="14"/>
        <color rgb="FFFF0000"/>
        <rFont val="メイリオ"/>
        <family val="3"/>
        <charset val="128"/>
      </rPr>
      <t>146個</t>
    </r>
    <r>
      <rPr>
        <b/>
        <sz val="14"/>
        <color theme="1"/>
        <rFont val="メイリオ"/>
        <family val="3"/>
        <charset val="128"/>
      </rPr>
      <t>…(9)   次期9月販売数量＝(9)×（100%+10%）=</t>
    </r>
    <r>
      <rPr>
        <b/>
        <sz val="14"/>
        <color rgb="FFFF0000"/>
        <rFont val="メイリオ"/>
        <family val="3"/>
        <charset val="128"/>
      </rPr>
      <t>160個</t>
    </r>
    <r>
      <rPr>
        <b/>
        <sz val="14"/>
        <color theme="1"/>
        <rFont val="メイリオ"/>
        <family val="3"/>
        <charset val="128"/>
      </rPr>
      <t>…(10)  
　　　　次期10月販売数量＝(10)×（100%+10%）=</t>
    </r>
    <r>
      <rPr>
        <b/>
        <sz val="14"/>
        <color rgb="FFFF0000"/>
        <rFont val="メイリオ"/>
        <family val="3"/>
        <charset val="128"/>
      </rPr>
      <t>176個</t>
    </r>
    <r>
      <rPr>
        <b/>
        <sz val="14"/>
        <color theme="1"/>
        <rFont val="メイリオ"/>
        <family val="3"/>
        <charset val="128"/>
      </rPr>
      <t>…(11)  　次期11月販売数量＝(11)×（100%+10%）=</t>
    </r>
    <r>
      <rPr>
        <b/>
        <sz val="14"/>
        <color rgb="FFFF0000"/>
        <rFont val="メイリオ"/>
        <family val="3"/>
        <charset val="128"/>
      </rPr>
      <t>193個</t>
    </r>
    <r>
      <rPr>
        <b/>
        <sz val="14"/>
        <color theme="1"/>
        <rFont val="メイリオ"/>
        <family val="3"/>
        <charset val="128"/>
      </rPr>
      <t>…(12)  
　　　　次期12月販売数量＝(12)×（100%+10%）=</t>
    </r>
    <r>
      <rPr>
        <b/>
        <sz val="14"/>
        <color rgb="FFFF0000"/>
        <rFont val="メイリオ"/>
        <family val="3"/>
        <charset val="128"/>
      </rPr>
      <t>212個</t>
    </r>
    <r>
      <rPr>
        <b/>
        <sz val="14"/>
        <color theme="1"/>
        <rFont val="メイリオ"/>
        <family val="3"/>
        <charset val="128"/>
      </rPr>
      <t>…(13)  次期翌1月販売数量＝(13)×（100%+10%）=</t>
    </r>
    <r>
      <rPr>
        <b/>
        <sz val="14"/>
        <color rgb="FFFF0000"/>
        <rFont val="メイリオ"/>
        <family val="3"/>
        <charset val="128"/>
      </rPr>
      <t>233個</t>
    </r>
    <r>
      <rPr>
        <b/>
        <sz val="14"/>
        <color theme="1"/>
        <rFont val="メイリオ"/>
        <family val="3"/>
        <charset val="128"/>
      </rPr>
      <t>…(14)
         　次期翌2月販売数量＝(14)×（100%+10%）=</t>
    </r>
    <r>
      <rPr>
        <b/>
        <sz val="14"/>
        <color rgb="FFFF0000"/>
        <rFont val="メイリオ"/>
        <family val="3"/>
        <charset val="128"/>
      </rPr>
      <t>256個</t>
    </r>
    <r>
      <rPr>
        <b/>
        <sz val="14"/>
        <color theme="1"/>
        <rFont val="メイリオ"/>
        <family val="3"/>
        <charset val="128"/>
      </rPr>
      <t>…(15)  次期翌3月販売数量＝(15)×（100%+10%）=</t>
    </r>
    <r>
      <rPr>
        <b/>
        <sz val="14"/>
        <color rgb="FFFF0000"/>
        <rFont val="メイリオ"/>
        <family val="3"/>
        <charset val="128"/>
      </rPr>
      <t>281個</t>
    </r>
    <r>
      <rPr>
        <b/>
        <sz val="14"/>
        <color theme="1"/>
        <rFont val="メイリオ"/>
        <family val="3"/>
        <charset val="128"/>
      </rPr>
      <t>…(16)
            次期４月_売上高＝(4)</t>
    </r>
    <r>
      <rPr>
        <b/>
        <sz val="14"/>
        <color rgb="FFFF0000"/>
        <rFont val="メイリオ"/>
        <family val="3"/>
        <charset val="128"/>
      </rPr>
      <t>@95</t>
    </r>
    <r>
      <rPr>
        <b/>
        <sz val="14"/>
        <color theme="1"/>
        <rFont val="メイリオ"/>
        <family val="3"/>
        <charset val="128"/>
      </rPr>
      <t>千円×(5)</t>
    </r>
    <r>
      <rPr>
        <b/>
        <sz val="14"/>
        <color rgb="FFFF0000"/>
        <rFont val="メイリオ"/>
        <family val="3"/>
        <charset val="128"/>
      </rPr>
      <t>100個</t>
    </r>
    <r>
      <rPr>
        <b/>
        <sz val="14"/>
        <color theme="1"/>
        <rFont val="メイリオ"/>
        <family val="3"/>
        <charset val="128"/>
      </rPr>
      <t>＝</t>
    </r>
    <r>
      <rPr>
        <b/>
        <u val="double"/>
        <sz val="14"/>
        <color rgb="FFFF0000"/>
        <rFont val="メイリオ"/>
        <family val="3"/>
        <charset val="128"/>
      </rPr>
      <t>9,500千円</t>
    </r>
    <r>
      <rPr>
        <b/>
        <sz val="14"/>
        <color theme="1"/>
        <rFont val="メイリオ"/>
        <family val="3"/>
        <charset val="128"/>
      </rPr>
      <t>…</t>
    </r>
    <r>
      <rPr>
        <b/>
        <sz val="14"/>
        <color rgb="FFFF0000"/>
        <rFont val="メイリオ"/>
        <family val="3"/>
        <charset val="128"/>
      </rPr>
      <t xml:space="preserve">(17) </t>
    </r>
    <r>
      <rPr>
        <b/>
        <sz val="14"/>
        <color theme="1"/>
        <rFont val="メイリオ"/>
        <family val="3"/>
        <charset val="128"/>
      </rPr>
      <t>　次期５月_売上高＝(4)@95千円×(6)</t>
    </r>
    <r>
      <rPr>
        <b/>
        <sz val="14"/>
        <color rgb="FFFF0000"/>
        <rFont val="メイリオ"/>
        <family val="3"/>
        <charset val="128"/>
      </rPr>
      <t>110個</t>
    </r>
    <r>
      <rPr>
        <b/>
        <sz val="14"/>
        <color theme="1"/>
        <rFont val="メイリオ"/>
        <family val="3"/>
        <charset val="128"/>
      </rPr>
      <t>＝</t>
    </r>
    <r>
      <rPr>
        <b/>
        <u val="double"/>
        <sz val="14"/>
        <color rgb="FFFF0000"/>
        <rFont val="メイリオ"/>
        <family val="3"/>
        <charset val="128"/>
      </rPr>
      <t>10,450千円</t>
    </r>
    <r>
      <rPr>
        <b/>
        <sz val="14"/>
        <color theme="1"/>
        <rFont val="メイリオ"/>
        <family val="3"/>
        <charset val="128"/>
      </rPr>
      <t>…(18)
            次期 6 月_売上高＝(4)@95千円×(7)</t>
    </r>
    <r>
      <rPr>
        <b/>
        <sz val="14"/>
        <color rgb="FFFF0000"/>
        <rFont val="メイリオ"/>
        <family val="3"/>
        <charset val="128"/>
      </rPr>
      <t>121個</t>
    </r>
    <r>
      <rPr>
        <b/>
        <sz val="14"/>
        <color theme="1"/>
        <rFont val="メイリオ"/>
        <family val="3"/>
        <charset val="128"/>
      </rPr>
      <t>＝</t>
    </r>
    <r>
      <rPr>
        <b/>
        <u val="double"/>
        <sz val="14"/>
        <color rgb="FFFF0000"/>
        <rFont val="メイリオ"/>
        <family val="3"/>
        <charset val="128"/>
      </rPr>
      <t>11,495千円</t>
    </r>
    <r>
      <rPr>
        <b/>
        <sz val="14"/>
        <color theme="1"/>
        <rFont val="メイリオ"/>
        <family val="3"/>
        <charset val="128"/>
      </rPr>
      <t>…(19)   次期 7月_売上高＝(4)@95千円×(8)</t>
    </r>
    <r>
      <rPr>
        <b/>
        <sz val="14"/>
        <color rgb="FFFF0000"/>
        <rFont val="メイリオ"/>
        <family val="3"/>
        <charset val="128"/>
      </rPr>
      <t>133個</t>
    </r>
    <r>
      <rPr>
        <b/>
        <sz val="14"/>
        <color theme="1"/>
        <rFont val="メイリオ"/>
        <family val="3"/>
        <charset val="128"/>
      </rPr>
      <t>＝</t>
    </r>
    <r>
      <rPr>
        <b/>
        <u val="double"/>
        <sz val="14"/>
        <color rgb="FFFF0000"/>
        <rFont val="メイリオ"/>
        <family val="3"/>
        <charset val="128"/>
      </rPr>
      <t>12,635千円</t>
    </r>
    <r>
      <rPr>
        <b/>
        <sz val="14"/>
        <color theme="1"/>
        <rFont val="メイリオ"/>
        <family val="3"/>
        <charset val="128"/>
      </rPr>
      <t>…(20)
            次期 8月_売上高＝(4)@95千円×(9)</t>
    </r>
    <r>
      <rPr>
        <b/>
        <sz val="14"/>
        <color rgb="FFFF0000"/>
        <rFont val="メイリオ"/>
        <family val="3"/>
        <charset val="128"/>
      </rPr>
      <t>146個</t>
    </r>
    <r>
      <rPr>
        <b/>
        <sz val="14"/>
        <color theme="1"/>
        <rFont val="メイリオ"/>
        <family val="3"/>
        <charset val="128"/>
      </rPr>
      <t>＝</t>
    </r>
    <r>
      <rPr>
        <b/>
        <u val="double"/>
        <sz val="14"/>
        <color rgb="FFFF0000"/>
        <rFont val="メイリオ"/>
        <family val="3"/>
        <charset val="128"/>
      </rPr>
      <t>13,870千円</t>
    </r>
    <r>
      <rPr>
        <b/>
        <sz val="14"/>
        <color theme="1"/>
        <rFont val="メイリオ"/>
        <family val="3"/>
        <charset val="128"/>
      </rPr>
      <t>…(21)    次期 9月_売上高＝(4)@95千円×(10)</t>
    </r>
    <r>
      <rPr>
        <b/>
        <sz val="14"/>
        <color rgb="FFFF0000"/>
        <rFont val="メイリオ"/>
        <family val="3"/>
        <charset val="128"/>
      </rPr>
      <t>160個</t>
    </r>
    <r>
      <rPr>
        <b/>
        <sz val="14"/>
        <color theme="1"/>
        <rFont val="メイリオ"/>
        <family val="3"/>
        <charset val="128"/>
      </rPr>
      <t>＝</t>
    </r>
    <r>
      <rPr>
        <b/>
        <u val="double"/>
        <sz val="14"/>
        <color rgb="FFFF0000"/>
        <rFont val="メイリオ"/>
        <family val="3"/>
        <charset val="128"/>
      </rPr>
      <t>15,200千円</t>
    </r>
    <r>
      <rPr>
        <b/>
        <sz val="14"/>
        <color theme="1"/>
        <rFont val="メイリオ"/>
        <family val="3"/>
        <charset val="128"/>
      </rPr>
      <t>…(22)
            次期 10月_売上高＝(4)@95千円×(11)</t>
    </r>
    <r>
      <rPr>
        <b/>
        <sz val="14"/>
        <color rgb="FFFF0000"/>
        <rFont val="メイリオ"/>
        <family val="3"/>
        <charset val="128"/>
      </rPr>
      <t>176個</t>
    </r>
    <r>
      <rPr>
        <b/>
        <sz val="14"/>
        <color theme="1"/>
        <rFont val="メイリオ"/>
        <family val="3"/>
        <charset val="128"/>
      </rPr>
      <t>＝</t>
    </r>
    <r>
      <rPr>
        <b/>
        <u val="double"/>
        <sz val="14"/>
        <color rgb="FFFF0000"/>
        <rFont val="メイリオ"/>
        <family val="3"/>
        <charset val="128"/>
      </rPr>
      <t>16,720千円</t>
    </r>
    <r>
      <rPr>
        <b/>
        <sz val="14"/>
        <color theme="1"/>
        <rFont val="メイリオ"/>
        <family val="3"/>
        <charset val="128"/>
      </rPr>
      <t>…(23)  次期 11月_売上高＝(4)@95千円×(12)</t>
    </r>
    <r>
      <rPr>
        <b/>
        <sz val="14"/>
        <color rgb="FFFF0000"/>
        <rFont val="メイリオ"/>
        <family val="3"/>
        <charset val="128"/>
      </rPr>
      <t>193個</t>
    </r>
    <r>
      <rPr>
        <b/>
        <sz val="14"/>
        <color theme="1"/>
        <rFont val="メイリオ"/>
        <family val="3"/>
        <charset val="128"/>
      </rPr>
      <t>＝</t>
    </r>
    <r>
      <rPr>
        <b/>
        <u val="double"/>
        <sz val="14"/>
        <color rgb="FFFF0000"/>
        <rFont val="メイリオ"/>
        <family val="3"/>
        <charset val="128"/>
      </rPr>
      <t>18,335千円</t>
    </r>
    <r>
      <rPr>
        <b/>
        <sz val="14"/>
        <color theme="1"/>
        <rFont val="メイリオ"/>
        <family val="3"/>
        <charset val="128"/>
      </rPr>
      <t>…(24)   
            次期 12月_売上高＝(4)@95千円×(13)</t>
    </r>
    <r>
      <rPr>
        <b/>
        <sz val="14"/>
        <color rgb="FFFF0000"/>
        <rFont val="メイリオ"/>
        <family val="3"/>
        <charset val="128"/>
      </rPr>
      <t>212</t>
    </r>
    <r>
      <rPr>
        <b/>
        <sz val="14"/>
        <color theme="1"/>
        <rFont val="メイリオ"/>
        <family val="3"/>
        <charset val="128"/>
      </rPr>
      <t>個＝</t>
    </r>
    <r>
      <rPr>
        <b/>
        <u val="double"/>
        <sz val="14"/>
        <color rgb="FFFF0000"/>
        <rFont val="メイリオ"/>
        <family val="3"/>
        <charset val="128"/>
      </rPr>
      <t>20,140千円</t>
    </r>
    <r>
      <rPr>
        <b/>
        <sz val="14"/>
        <color theme="1"/>
        <rFont val="メイリオ"/>
        <family val="3"/>
        <charset val="128"/>
      </rPr>
      <t>…(25)  次期 翌1月_売上高＝(4)@95千円×(14)</t>
    </r>
    <r>
      <rPr>
        <b/>
        <sz val="14"/>
        <color rgb="FFFF0000"/>
        <rFont val="メイリオ"/>
        <family val="3"/>
        <charset val="128"/>
      </rPr>
      <t>233</t>
    </r>
    <r>
      <rPr>
        <b/>
        <sz val="14"/>
        <color theme="1"/>
        <rFont val="メイリオ"/>
        <family val="3"/>
        <charset val="128"/>
      </rPr>
      <t>個＝</t>
    </r>
    <r>
      <rPr>
        <b/>
        <u val="double"/>
        <sz val="14"/>
        <color rgb="FFFF0000"/>
        <rFont val="メイリオ"/>
        <family val="3"/>
        <charset val="128"/>
      </rPr>
      <t>22,135千円</t>
    </r>
    <r>
      <rPr>
        <b/>
        <sz val="14"/>
        <color theme="1"/>
        <rFont val="メイリオ"/>
        <family val="3"/>
        <charset val="128"/>
      </rPr>
      <t>…(26) 　
            次期 翌2月_売上高＝(4)@95千円×(15)</t>
    </r>
    <r>
      <rPr>
        <b/>
        <sz val="14"/>
        <color rgb="FFFF0000"/>
        <rFont val="メイリオ"/>
        <family val="3"/>
        <charset val="128"/>
      </rPr>
      <t>256</t>
    </r>
    <r>
      <rPr>
        <b/>
        <sz val="14"/>
        <color theme="1"/>
        <rFont val="メイリオ"/>
        <family val="3"/>
        <charset val="128"/>
      </rPr>
      <t>個＝</t>
    </r>
    <r>
      <rPr>
        <b/>
        <u val="double"/>
        <sz val="14"/>
        <color rgb="FFFF0000"/>
        <rFont val="メイリオ"/>
        <family val="3"/>
        <charset val="128"/>
      </rPr>
      <t>24,320千円</t>
    </r>
    <r>
      <rPr>
        <b/>
        <sz val="14"/>
        <color theme="1"/>
        <rFont val="メイリオ"/>
        <family val="3"/>
        <charset val="128"/>
      </rPr>
      <t>…(27) 次期 翌3月_売上高＝(4)@95千円×(16)</t>
    </r>
    <r>
      <rPr>
        <b/>
        <sz val="14"/>
        <color rgb="FFFF0000"/>
        <rFont val="メイリオ"/>
        <family val="3"/>
        <charset val="128"/>
      </rPr>
      <t>281</t>
    </r>
    <r>
      <rPr>
        <b/>
        <sz val="14"/>
        <color theme="1"/>
        <rFont val="メイリオ"/>
        <family val="3"/>
        <charset val="128"/>
      </rPr>
      <t>個＝</t>
    </r>
    <r>
      <rPr>
        <b/>
        <u val="double"/>
        <sz val="14"/>
        <color rgb="FFFF0000"/>
        <rFont val="メイリオ"/>
        <family val="3"/>
        <charset val="128"/>
      </rPr>
      <t>26,695千円</t>
    </r>
    <r>
      <rPr>
        <b/>
        <sz val="14"/>
        <color theme="1"/>
        <rFont val="メイリオ"/>
        <family val="3"/>
        <charset val="128"/>
      </rPr>
      <t>…(28) 　
           上記(17)～(28)をEXCELPLの売上計画の入力画面に入力し、上期累計・下期累計・通期累計を計算・記入する。　
　　　【検証】201,495千円÷＠95千円＝2,121個　12カ月の販売個数合計（5）～(16)累計2,121個と一致している。　　　　　　　　　　　　　　　</t>
    </r>
    <rPh sb="1" eb="3">
      <t>カイセツ</t>
    </rPh>
    <rPh sb="4" eb="6">
      <t>トウキ</t>
    </rPh>
    <rPh sb="8" eb="9">
      <t>ツキ</t>
    </rPh>
    <rPh sb="12" eb="13">
      <t>ツキ</t>
    </rPh>
    <rPh sb="14" eb="16">
      <t>ジッセキ</t>
    </rPh>
    <rPh sb="17" eb="21">
      <t>ハンバイスウリョウ</t>
    </rPh>
    <rPh sb="24" eb="25">
      <t>コ</t>
    </rPh>
    <rPh sb="26" eb="27">
      <t>ヨク</t>
    </rPh>
    <rPh sb="29" eb="30">
      <t>ヨク</t>
    </rPh>
    <rPh sb="31" eb="32">
      <t>ツキ</t>
    </rPh>
    <rPh sb="33" eb="35">
      <t>ミコ</t>
    </rPh>
    <rPh sb="35" eb="37">
      <t>スウリョウ</t>
    </rPh>
    <rPh sb="40" eb="41">
      <t>コ</t>
    </rPh>
    <rPh sb="47" eb="48">
      <t>コ</t>
    </rPh>
    <rPh sb="49" eb="51">
      <t>トウキ</t>
    </rPh>
    <rPh sb="51" eb="53">
      <t>ジッセキ</t>
    </rPh>
    <rPh sb="53" eb="55">
      <t>ヨソウ</t>
    </rPh>
    <rPh sb="87" eb="90">
      <t>ウリアゲダカ</t>
    </rPh>
    <rPh sb="96" eb="98">
      <t>センエン</t>
    </rPh>
    <rPh sb="99" eb="100">
      <t>ヨク</t>
    </rPh>
    <rPh sb="101" eb="102">
      <t>ツキ</t>
    </rPh>
    <rPh sb="103" eb="104">
      <t>ヨク</t>
    </rPh>
    <rPh sb="105" eb="106">
      <t>ツキ</t>
    </rPh>
    <rPh sb="107" eb="109">
      <t>ミコ</t>
    </rPh>
    <rPh sb="109" eb="112">
      <t>ウリアゲダカ</t>
    </rPh>
    <rPh sb="118" eb="120">
      <t>センエン</t>
    </rPh>
    <rPh sb="128" eb="130">
      <t>センエン</t>
    </rPh>
    <rPh sb="131" eb="135">
      <t>トウキチャクチ</t>
    </rPh>
    <rPh sb="135" eb="137">
      <t>ヨソウ</t>
    </rPh>
    <rPh sb="137" eb="140">
      <t>ウリアゲダカ</t>
    </rPh>
    <rPh sb="150" eb="152">
      <t>トウキ</t>
    </rPh>
    <rPh sb="152" eb="154">
      <t>チャクチ</t>
    </rPh>
    <rPh sb="154" eb="156">
      <t>ヨソウ</t>
    </rPh>
    <rPh sb="156" eb="160">
      <t>ヘイキンタンカ</t>
    </rPh>
    <rPh sb="173" eb="175">
      <t>センエン</t>
    </rPh>
    <rPh sb="183" eb="185">
      <t>ジキ</t>
    </rPh>
    <rPh sb="186" eb="188">
      <t>ヘイキン</t>
    </rPh>
    <rPh sb="188" eb="192">
      <t>ハンバイタンカ</t>
    </rPh>
    <rPh sb="210" eb="212">
      <t>センエン</t>
    </rPh>
    <rPh sb="230" eb="232">
      <t>トウキ</t>
    </rPh>
    <rPh sb="233" eb="235">
      <t>ヘイキン</t>
    </rPh>
    <rPh sb="235" eb="239">
      <t>ハンバイスウリョウ</t>
    </rPh>
    <rPh sb="247" eb="248">
      <t>ツキ</t>
    </rPh>
    <rPh sb="252" eb="253">
      <t>コ</t>
    </rPh>
    <rPh sb="265" eb="267">
      <t>ジキ</t>
    </rPh>
    <rPh sb="268" eb="269">
      <t>ツキ</t>
    </rPh>
    <rPh sb="269" eb="273">
      <t>ハンバイスウリョウ</t>
    </rPh>
    <rPh sb="277" eb="278">
      <t>コ</t>
    </rPh>
    <rPh sb="284" eb="286">
      <t>ジキ</t>
    </rPh>
    <rPh sb="287" eb="288">
      <t>ツキ</t>
    </rPh>
    <rPh sb="288" eb="292">
      <t>ハンバイスウリョウ</t>
    </rPh>
    <rPh sb="311" eb="312">
      <t>コ</t>
    </rPh>
    <rPh sb="330" eb="332">
      <t>ジキ</t>
    </rPh>
    <rPh sb="333" eb="334">
      <t>ツキ</t>
    </rPh>
    <rPh sb="334" eb="338">
      <t>ハンバイスウリョウ</t>
    </rPh>
    <rPh sb="594" eb="595">
      <t>ヨク</t>
    </rPh>
    <rPh sb="640" eb="641">
      <t>ヨク</t>
    </rPh>
    <rPh sb="677" eb="678">
      <t>ヨク</t>
    </rPh>
    <rPh sb="728" eb="729">
      <t>ツキ</t>
    </rPh>
    <rPh sb="730" eb="733">
      <t>ウリアゲダカ</t>
    </rPh>
    <rPh sb="740" eb="742">
      <t>センエン</t>
    </rPh>
    <rPh sb="749" eb="750">
      <t>コ</t>
    </rPh>
    <rPh sb="756" eb="758">
      <t>センエン</t>
    </rPh>
    <rPh sb="1161" eb="1162">
      <t>ヨク</t>
    </rPh>
    <rPh sb="1334" eb="1336">
      <t>ウリアゲ</t>
    </rPh>
    <rPh sb="1336" eb="1338">
      <t>ケイカク</t>
    </rPh>
    <rPh sb="1339" eb="1343">
      <t>ニュウリョクガメン</t>
    </rPh>
    <rPh sb="1344" eb="1346">
      <t>ニュウリョク</t>
    </rPh>
    <rPh sb="1348" eb="1350">
      <t>カミキ</t>
    </rPh>
    <rPh sb="1350" eb="1352">
      <t>ルイケイ</t>
    </rPh>
    <rPh sb="1353" eb="1355">
      <t>シモキ</t>
    </rPh>
    <rPh sb="1355" eb="1357">
      <t>ルイケイ</t>
    </rPh>
    <rPh sb="1358" eb="1360">
      <t>ツウキ</t>
    </rPh>
    <rPh sb="1360" eb="1362">
      <t>ルイケイ</t>
    </rPh>
    <rPh sb="1363" eb="1365">
      <t>ケイサン</t>
    </rPh>
    <rPh sb="1366" eb="1368">
      <t>キニュウ</t>
    </rPh>
    <rPh sb="1431" eb="1432">
      <t>コ</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</si>
  <si>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</si>
  <si>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</si>
  <si>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</si>
  <si>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</si>
  <si>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第2問_全社_GL科目別_月次売上計画（その2）</t>
    <rPh sb="0" eb="1">
      <t>ダイ</t>
    </rPh>
    <rPh sb="2" eb="3">
      <t>モン</t>
    </rPh>
    <phoneticPr fontId="1"/>
  </si>
  <si>
    <t>【入力画面】全社_GL科目別月次売上計画…【1】(ＫPIによる売上計画式の入力画面にした場合)</t>
    <rPh sb="1" eb="3">
      <t>ニュウリョク</t>
    </rPh>
    <rPh sb="3" eb="5">
      <t>ガメン</t>
    </rPh>
    <rPh sb="6" eb="8">
      <t>ゼンシャ</t>
    </rPh>
    <rPh sb="11" eb="14">
      <t>カモクベツ</t>
    </rPh>
    <rPh sb="14" eb="16">
      <t>ゲツジ</t>
    </rPh>
    <rPh sb="16" eb="18">
      <t>ウリアゲ</t>
    </rPh>
    <rPh sb="18" eb="20">
      <t>ケイカク</t>
    </rPh>
    <rPh sb="31" eb="36">
      <t>ウリアゲケイカクシキ</t>
    </rPh>
    <rPh sb="37" eb="39">
      <t>ニュウリョク</t>
    </rPh>
    <rPh sb="39" eb="41">
      <t>ガメン</t>
    </rPh>
    <rPh sb="44" eb="46">
      <t>バアイ</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</si>
  <si>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</si>
  <si>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</si>
  <si>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</si>
  <si>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</si>
  <si>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【入力画面＝出力画面】全社_月次予算ＰＬ</t>
    <rPh sb="1" eb="5">
      <t>ニュウリョクガメン</t>
    </rPh>
    <rPh sb="6" eb="7">
      <t>デ</t>
    </rPh>
    <rPh sb="7" eb="8">
      <t>リョク</t>
    </rPh>
    <rPh sb="8" eb="10">
      <t>ガメン</t>
    </rPh>
    <rPh sb="11" eb="13">
      <t>ゼンシャ</t>
    </rPh>
    <rPh sb="14" eb="16">
      <t>ゲツジ</t>
    </rPh>
    <rPh sb="16" eb="18">
      <t>ヨサン</t>
    </rPh>
    <phoneticPr fontId="1"/>
  </si>
  <si>
    <t>【解説】入力画面がそのまま出力画面として印刷される。</t>
    <rPh sb="1" eb="3">
      <t>カイセツ</t>
    </rPh>
    <rPh sb="4" eb="8">
      <t>ニュウリョクガメン</t>
    </rPh>
    <rPh sb="13" eb="17">
      <t>シュツリョクガメン</t>
    </rPh>
    <rPh sb="20" eb="22">
      <t>インサツ</t>
    </rPh>
    <phoneticPr fontId="1"/>
  </si>
  <si>
    <t>ＣＦ科目</t>
    <rPh sb="2" eb="4">
      <t>カモク</t>
    </rPh>
    <phoneticPr fontId="1"/>
  </si>
  <si>
    <t>④</t>
    <phoneticPr fontId="1"/>
  </si>
  <si>
    <t>資金科目</t>
    <rPh sb="0" eb="2">
      <t>シキン</t>
    </rPh>
    <rPh sb="2" eb="4">
      <t>カモク</t>
    </rPh>
    <phoneticPr fontId="1"/>
  </si>
  <si>
    <t>⑤</t>
    <phoneticPr fontId="1"/>
  </si>
  <si>
    <t>非会計数値科目</t>
    <rPh sb="0" eb="3">
      <t>ヒカイケイ</t>
    </rPh>
    <rPh sb="3" eb="5">
      <t>スウチ</t>
    </rPh>
    <rPh sb="5" eb="7">
      <t>カモク</t>
    </rPh>
    <phoneticPr fontId="1"/>
  </si>
  <si>
    <t>借</t>
    <rPh sb="0" eb="1">
      <t>カ</t>
    </rPh>
    <phoneticPr fontId="1"/>
  </si>
  <si>
    <t>貸</t>
    <rPh sb="0" eb="1">
      <t>カシ</t>
    </rPh>
    <phoneticPr fontId="1"/>
  </si>
  <si>
    <t>入力科目</t>
    <rPh sb="0" eb="2">
      <t>ニュウリョク</t>
    </rPh>
    <rPh sb="2" eb="4">
      <t>カモク</t>
    </rPh>
    <phoneticPr fontId="1"/>
  </si>
  <si>
    <t>販売数量</t>
    <rPh sb="0" eb="3">
      <t>ハンバイスウ</t>
    </rPh>
    <rPh sb="3" eb="4">
      <t>リョウ</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</si>
  <si>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</si>
  <si>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</si>
  <si>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</si>
  <si>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略号：KPI</t>
    <rPh sb="0" eb="2">
      <t>リャクゴウ</t>
    </rPh>
    <phoneticPr fontId="1"/>
  </si>
  <si>
    <t>（400 PL 売上高）÷（701 KPI 販売数量）＝（703平均販売単価）</t>
    <rPh sb="8" eb="11">
      <t>ウリアゲダカ</t>
    </rPh>
    <rPh sb="22" eb="26">
      <t>ハンバイスウリョウ</t>
    </rPh>
    <rPh sb="32" eb="34">
      <t>ヘイキン</t>
    </rPh>
    <rPh sb="34" eb="36">
      <t>ハンバイ</t>
    </rPh>
    <rPh sb="36" eb="38">
      <t>タンカ</t>
    </rPh>
    <phoneticPr fontId="1"/>
  </si>
  <si>
    <t>端数処理：小数点未満四捨五入</t>
    <rPh sb="0" eb="4">
      <t>ハスウショリ</t>
    </rPh>
    <rPh sb="5" eb="8">
      <t>ショウスウテン</t>
    </rPh>
    <rPh sb="8" eb="10">
      <t>ミマン</t>
    </rPh>
    <rPh sb="10" eb="14">
      <t>シシャゴニュウ</t>
    </rPh>
    <phoneticPr fontId="1"/>
  </si>
  <si>
    <t>KPI含む</t>
    <rPh sb="3" eb="4">
      <t>フク</t>
    </rPh>
    <phoneticPr fontId="1"/>
  </si>
  <si>
    <t>仕訳形式①</t>
    <rPh sb="0" eb="2">
      <t>シワケ</t>
    </rPh>
    <rPh sb="2" eb="4">
      <t>ケイシキ</t>
    </rPh>
    <phoneticPr fontId="1"/>
  </si>
  <si>
    <t>仕訳形式②</t>
    <rPh sb="0" eb="2">
      <t>シワケ</t>
    </rPh>
    <rPh sb="2" eb="4">
      <t>ケイシキ</t>
    </rPh>
    <phoneticPr fontId="1"/>
  </si>
  <si>
    <t>非会計数値予算仕訳</t>
    <rPh sb="0" eb="3">
      <t>ヒカイケイ</t>
    </rPh>
    <rPh sb="3" eb="5">
      <t>スウチ</t>
    </rPh>
    <rPh sb="5" eb="7">
      <t>ヨサン</t>
    </rPh>
    <rPh sb="7" eb="9">
      <t>シワケ</t>
    </rPh>
    <phoneticPr fontId="1"/>
  </si>
  <si>
    <t>【ポイント】月次売上計画の入力→販売単価×販売数量＝売上高の月次計画数値を入力し、「予算仕訳（非会計数値含む）→予算元帳（非会計数値含む）→予算FS等」の自動処理プロセスを理解する。</t>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</si>
  <si>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計算
①×②＝③・・・注１</t>
    <rPh sb="0" eb="2">
      <t>ケイサン</t>
    </rPh>
    <rPh sb="11" eb="12">
      <t>チュウ</t>
    </rPh>
    <phoneticPr fontId="1"/>
  </si>
  <si>
    <t>入力・・・注２</t>
    <rPh sb="0" eb="1">
      <t>ニュウ</t>
    </rPh>
    <rPh sb="1" eb="2">
      <t>チカラ</t>
    </rPh>
    <rPh sb="5" eb="6">
      <t>チュウ</t>
    </rPh>
    <phoneticPr fontId="1"/>
  </si>
  <si>
    <t>注２</t>
    <rPh sb="0" eb="1">
      <t>チュウ</t>
    </rPh>
    <phoneticPr fontId="1"/>
  </si>
  <si>
    <t>①＝②　BS_300 損益仮勘定</t>
    <rPh sb="11" eb="13">
      <t>ソンエキ</t>
    </rPh>
    <rPh sb="13" eb="16">
      <t>カリカンジョウ</t>
    </rPh>
    <phoneticPr fontId="1"/>
  </si>
  <si>
    <t>①　PL_400 売上高</t>
    <rPh sb="9" eb="12">
      <t>ウリアゲダカ</t>
    </rPh>
    <phoneticPr fontId="1"/>
  </si>
  <si>
    <t>自動予算仕訳登録1</t>
    <rPh sb="0" eb="2">
      <t>ジドウ</t>
    </rPh>
    <rPh sb="2" eb="4">
      <t>ヨサン</t>
    </rPh>
    <rPh sb="4" eb="6">
      <t>シワケ</t>
    </rPh>
    <rPh sb="6" eb="8">
      <t>トウロク</t>
    </rPh>
    <phoneticPr fontId="1"/>
  </si>
  <si>
    <t>自動予算仕訳登録2</t>
    <rPh sb="0" eb="2">
      <t>ジドウ</t>
    </rPh>
    <rPh sb="2" eb="4">
      <t>ヨサン</t>
    </rPh>
    <rPh sb="4" eb="6">
      <t>シワケ</t>
    </rPh>
    <rPh sb="6" eb="8">
      <t>トウロク</t>
    </rPh>
    <phoneticPr fontId="1"/>
  </si>
  <si>
    <t>③　KPI_701 販売数量</t>
    <rPh sb="10" eb="14">
      <t>ハンバイスウリョウ</t>
    </rPh>
    <phoneticPr fontId="1"/>
  </si>
  <si>
    <t>③＝④　KPI_702 販売数量の増加理由：売上</t>
    <rPh sb="12" eb="16">
      <t>ハンバイスウリョウ</t>
    </rPh>
    <rPh sb="17" eb="19">
      <t>ゾウカ</t>
    </rPh>
    <rPh sb="19" eb="21">
      <t>リユウ</t>
    </rPh>
    <rPh sb="22" eb="24">
      <t>ウリアゲ</t>
    </rPh>
    <phoneticPr fontId="1"/>
  </si>
  <si>
    <t>数量表示</t>
    <rPh sb="0" eb="2">
      <t>スウリョウ</t>
    </rPh>
    <rPh sb="2" eb="4">
      <t>ヒョウジ</t>
    </rPh>
    <phoneticPr fontId="1"/>
  </si>
  <si>
    <t>個</t>
    <rPh sb="0" eb="1">
      <t>コ</t>
    </rPh>
    <phoneticPr fontId="1"/>
  </si>
  <si>
    <t>会計数値の仕訳は、現金及び預金の増加理由又は減少理由が相手科目となっている。
例１：4/20  BS 現金及び預金　100円　/ PL 売上高　100円　　現金及び預金が100円増加した理由は売上高によるものである。
例2： 4/30  PL 売上高返品高　　10円　/ BS 現金及び預金　10円　　現金及び預金が10円減少した理由は売上高返品高によるものである。</t>
    <rPh sb="0" eb="4">
      <t>カイケイスウチ</t>
    </rPh>
    <rPh sb="5" eb="7">
      <t>シワケ</t>
    </rPh>
    <rPh sb="9" eb="11">
      <t>ゲンキン</t>
    </rPh>
    <rPh sb="11" eb="12">
      <t>オヨ</t>
    </rPh>
    <rPh sb="13" eb="15">
      <t>ヨキン</t>
    </rPh>
    <rPh sb="16" eb="18">
      <t>ゾウカ</t>
    </rPh>
    <rPh sb="18" eb="20">
      <t>リユウ</t>
    </rPh>
    <rPh sb="20" eb="21">
      <t>マタ</t>
    </rPh>
    <rPh sb="22" eb="24">
      <t>ゲンショウ</t>
    </rPh>
    <rPh sb="24" eb="26">
      <t>リユウ</t>
    </rPh>
    <rPh sb="27" eb="29">
      <t>アイテ</t>
    </rPh>
    <rPh sb="29" eb="31">
      <t>カモク</t>
    </rPh>
    <rPh sb="39" eb="40">
      <t>レイ</t>
    </rPh>
    <rPh sb="51" eb="53">
      <t>ゲンキン</t>
    </rPh>
    <rPh sb="53" eb="54">
      <t>オヨ</t>
    </rPh>
    <rPh sb="55" eb="57">
      <t>ヨキン</t>
    </rPh>
    <rPh sb="61" eb="62">
      <t>エン</t>
    </rPh>
    <rPh sb="68" eb="71">
      <t>ウリアゲダカ</t>
    </rPh>
    <rPh sb="75" eb="76">
      <t>エン</t>
    </rPh>
    <rPh sb="78" eb="80">
      <t>ゲンキン</t>
    </rPh>
    <rPh sb="80" eb="81">
      <t>オヨ</t>
    </rPh>
    <rPh sb="82" eb="84">
      <t>ヨキン</t>
    </rPh>
    <rPh sb="88" eb="89">
      <t>エン</t>
    </rPh>
    <rPh sb="89" eb="91">
      <t>ゾウカ</t>
    </rPh>
    <rPh sb="93" eb="95">
      <t>リユウ</t>
    </rPh>
    <rPh sb="122" eb="125">
      <t>ウリアゲダカ</t>
    </rPh>
    <rPh sb="125" eb="127">
      <t>ヘンピン</t>
    </rPh>
    <rPh sb="127" eb="128">
      <t>ダカ</t>
    </rPh>
    <rPh sb="139" eb="141">
      <t>ゲンキン</t>
    </rPh>
    <rPh sb="141" eb="142">
      <t>オヨ</t>
    </rPh>
    <rPh sb="143" eb="145">
      <t>ヨキン</t>
    </rPh>
    <rPh sb="161" eb="163">
      <t>ゲンショウ</t>
    </rPh>
    <rPh sb="171" eb="174">
      <t>ヘンピンダカ</t>
    </rPh>
    <phoneticPr fontId="1"/>
  </si>
  <si>
    <t>上記の「現金及び預金」をあらゆる数量に拡張する。→非会計数値の予算仕訳
4/30　KPI 701 販売数量　100個　/　KPI_702 販売数量の増加原因：売上　100個　　販売数量が100個増えた理由は売上によるものである。</t>
    <rPh sb="0" eb="2">
      <t>ジョウキ</t>
    </rPh>
    <rPh sb="4" eb="6">
      <t>ゲンキン</t>
    </rPh>
    <rPh sb="6" eb="7">
      <t>オヨ</t>
    </rPh>
    <rPh sb="8" eb="10">
      <t>ヨキン</t>
    </rPh>
    <rPh sb="16" eb="18">
      <t>スウリョウ</t>
    </rPh>
    <rPh sb="19" eb="21">
      <t>カクチョウ</t>
    </rPh>
    <rPh sb="25" eb="30">
      <t>ヒカイケイスウチ</t>
    </rPh>
    <rPh sb="31" eb="33">
      <t>ヨサン</t>
    </rPh>
    <rPh sb="33" eb="35">
      <t>シワケ</t>
    </rPh>
    <rPh sb="49" eb="53">
      <t>ハンバイスウリョウ</t>
    </rPh>
    <rPh sb="57" eb="58">
      <t>コ</t>
    </rPh>
    <rPh sb="69" eb="73">
      <t>ハンバイスウリョウ</t>
    </rPh>
    <rPh sb="74" eb="76">
      <t>ゾウカ</t>
    </rPh>
    <rPh sb="76" eb="78">
      <t>ゲンイン</t>
    </rPh>
    <rPh sb="79" eb="81">
      <t>ウリアゲ</t>
    </rPh>
    <rPh sb="85" eb="86">
      <t>コ</t>
    </rPh>
    <rPh sb="88" eb="92">
      <t>ハンバイスウリョウ</t>
    </rPh>
    <rPh sb="96" eb="97">
      <t>コ</t>
    </rPh>
    <rPh sb="97" eb="98">
      <t>フ</t>
    </rPh>
    <rPh sb="100" eb="102">
      <t>リユウ</t>
    </rPh>
    <rPh sb="103" eb="105">
      <t>ウリアゲ</t>
    </rPh>
    <phoneticPr fontId="1"/>
  </si>
  <si>
    <t>／</t>
    <phoneticPr fontId="1"/>
  </si>
  <si>
    <t>1.会計数値仕訳</t>
    <rPh sb="2" eb="6">
      <t>カイケイスウチ</t>
    </rPh>
    <rPh sb="6" eb="8">
      <t>シワケ</t>
    </rPh>
    <phoneticPr fontId="1"/>
  </si>
  <si>
    <t>2.非会計数値仕訳</t>
    <rPh sb="2" eb="3">
      <t>ヒ</t>
    </rPh>
    <rPh sb="3" eb="5">
      <t>カイケイ</t>
    </rPh>
    <rPh sb="5" eb="7">
      <t>スウチ</t>
    </rPh>
    <rPh sb="7" eb="9">
      <t>シワケ</t>
    </rPh>
    <phoneticPr fontId="1"/>
  </si>
  <si>
    <t>金額（千円）</t>
    <rPh sb="0" eb="2">
      <t>キンガク</t>
    </rPh>
    <rPh sb="3" eb="5">
      <t>センエン</t>
    </rPh>
    <phoneticPr fontId="1"/>
  </si>
  <si>
    <t>個数</t>
    <rPh sb="0" eb="2">
      <t>コスウ</t>
    </rPh>
    <phoneticPr fontId="1"/>
  </si>
  <si>
    <t>KPI_販売数量</t>
    <rPh sb="4" eb="8">
      <t>ハンバイスウリョウ</t>
    </rPh>
    <phoneticPr fontId="1"/>
  </si>
  <si>
    <t>KPI_販売数量の増加原因：売上</t>
    <rPh sb="4" eb="8">
      <t>ハンバイスウリョウ</t>
    </rPh>
    <rPh sb="9" eb="11">
      <t>ゾウカ</t>
    </rPh>
    <rPh sb="11" eb="13">
      <t>ゲンイン</t>
    </rPh>
    <rPh sb="14" eb="16">
      <t>ウリアゲ</t>
    </rPh>
    <phoneticPr fontId="1"/>
  </si>
  <si>
    <t>BS_損益仮勘定の予算元帳は省略。</t>
    <rPh sb="3" eb="5">
      <t>ソンエキ</t>
    </rPh>
    <rPh sb="5" eb="8">
      <t>カリカンジョウ</t>
    </rPh>
    <rPh sb="9" eb="13">
      <t>ヨサンモトチョウ</t>
    </rPh>
    <rPh sb="14" eb="16">
      <t>ショウリャク</t>
    </rPh>
    <phoneticPr fontId="1"/>
  </si>
  <si>
    <r>
      <t>上記の予算仕訳の各科目ごとに予算元帳へ転記してみよう。</t>
    </r>
    <r>
      <rPr>
        <b/>
        <sz val="14"/>
        <color rgb="FFFF0000"/>
        <rFont val="メイリオ"/>
        <family val="3"/>
        <charset val="128"/>
      </rPr>
      <t>非会計数値の販売数量の内訳も予算仕訳より予算元帳へ転記されます。</t>
    </r>
    <rPh sb="0" eb="2">
      <t>ジョウキ</t>
    </rPh>
    <rPh sb="3" eb="7">
      <t>ヨサンシワケ</t>
    </rPh>
    <rPh sb="8" eb="9">
      <t>カク</t>
    </rPh>
    <rPh sb="9" eb="11">
      <t>カモク</t>
    </rPh>
    <rPh sb="14" eb="18">
      <t>ヨサンモトチョウ</t>
    </rPh>
    <rPh sb="19" eb="21">
      <t>テンキ</t>
    </rPh>
    <rPh sb="27" eb="32">
      <t>ヒカイケイスウチ</t>
    </rPh>
    <rPh sb="33" eb="37">
      <t>ハンバイスウリョウ</t>
    </rPh>
    <rPh sb="38" eb="40">
      <t>ウチワケ</t>
    </rPh>
    <rPh sb="41" eb="43">
      <t>ヨサン</t>
    </rPh>
    <rPh sb="43" eb="45">
      <t>シワケ</t>
    </rPh>
    <rPh sb="47" eb="51">
      <t>ヨサンモトチョウ</t>
    </rPh>
    <rPh sb="52" eb="54">
      <t>テンキ</t>
    </rPh>
    <phoneticPr fontId="1"/>
  </si>
  <si>
    <t>非会計数値</t>
    <rPh sb="0" eb="5">
      <t>ヒカイケイスウチ</t>
    </rPh>
    <phoneticPr fontId="1"/>
  </si>
  <si>
    <t>販売数量</t>
    <rPh sb="0" eb="4">
      <t>ハンバイスウリョウ</t>
    </rPh>
    <phoneticPr fontId="1"/>
  </si>
  <si>
    <t>KPI_販売数量の増加理由：売上</t>
    <rPh sb="4" eb="6">
      <t>ハンバイ</t>
    </rPh>
    <rPh sb="6" eb="8">
      <t>スウリョウ</t>
    </rPh>
    <rPh sb="9" eb="11">
      <t>ゾウカ</t>
    </rPh>
    <rPh sb="11" eb="13">
      <t>リユウ</t>
    </rPh>
    <rPh sb="14" eb="16">
      <t>ウリアゲ</t>
    </rPh>
    <phoneticPr fontId="1"/>
  </si>
  <si>
    <t>KPI_販売数量の増加理由：売上の予算元帳は省略。</t>
    <rPh sb="4" eb="8">
      <t>ハンバイスウリョウ</t>
    </rPh>
    <rPh sb="9" eb="13">
      <t>ゾウカリユウ</t>
    </rPh>
    <rPh sb="14" eb="16">
      <t>ウリアゲ</t>
    </rPh>
    <rPh sb="17" eb="21">
      <t>ヨサンモトチョウ</t>
    </rPh>
    <rPh sb="22" eb="24">
      <t>ショウリャク</t>
    </rPh>
    <phoneticPr fontId="1"/>
  </si>
  <si>
    <t>③</t>
    <phoneticPr fontId="1"/>
  </si>
  <si>
    <t>個</t>
    <rPh sb="0" eb="1">
      <t>コ</t>
    </rPh>
    <phoneticPr fontId="1"/>
  </si>
  <si>
    <t xml:space="preserve"> 予算元帳（PL_売上高）より、月次発生額（貸方純額）を転記する。</t>
    <rPh sb="1" eb="5">
      <t>ヨサンモトチョウ</t>
    </rPh>
    <rPh sb="9" eb="12">
      <t>ウリアゲダカ</t>
    </rPh>
    <rPh sb="16" eb="18">
      <t>ゲツジ</t>
    </rPh>
    <rPh sb="18" eb="20">
      <t>ハッセイ</t>
    </rPh>
    <rPh sb="20" eb="21">
      <t>ガク</t>
    </rPh>
    <rPh sb="22" eb="24">
      <t>カシカタ</t>
    </rPh>
    <rPh sb="24" eb="26">
      <t>ジュンガク</t>
    </rPh>
    <rPh sb="28" eb="30">
      <t>テンキ</t>
    </rPh>
    <phoneticPr fontId="1"/>
  </si>
  <si>
    <t xml:space="preserve"> 予算元帳（KPI_販売数量）より、月次発生額（借方純額）を転記する。</t>
    <rPh sb="1" eb="5">
      <t>ヨサンモトチョウ</t>
    </rPh>
    <rPh sb="10" eb="14">
      <t>ハンバイスウリョウ</t>
    </rPh>
    <rPh sb="18" eb="20">
      <t>ゲツジ</t>
    </rPh>
    <rPh sb="20" eb="22">
      <t>ハッセイ</t>
    </rPh>
    <rPh sb="22" eb="23">
      <t>ガク</t>
    </rPh>
    <rPh sb="24" eb="26">
      <t>カリカタ</t>
    </rPh>
    <rPh sb="26" eb="28">
      <t>ジュンガク</t>
    </rPh>
    <rPh sb="30" eb="32">
      <t>テンキ</t>
    </rPh>
    <phoneticPr fontId="1"/>
  </si>
  <si>
    <t>平均販売単価…注１</t>
    <rPh sb="0" eb="2">
      <t>ヘイキン</t>
    </rPh>
    <rPh sb="2" eb="6">
      <t>ハンバイタンカ</t>
    </rPh>
    <rPh sb="7" eb="8">
      <t>チュウ</t>
    </rPh>
    <phoneticPr fontId="1"/>
  </si>
  <si>
    <t>注１：計算科目なので、売上高÷販売数量の計算結果が平均販売単価として表示される。</t>
    <rPh sb="0" eb="1">
      <t>チュウ</t>
    </rPh>
    <rPh sb="3" eb="7">
      <t>ケイサンカモク</t>
    </rPh>
    <rPh sb="11" eb="14">
      <t>ウリアゲダカ</t>
    </rPh>
    <rPh sb="15" eb="19">
      <t>ハンバイスウリョウ</t>
    </rPh>
    <rPh sb="20" eb="24">
      <t>ケイサンケッカ</t>
    </rPh>
    <rPh sb="25" eb="27">
      <t>ヘイキン</t>
    </rPh>
    <rPh sb="27" eb="31">
      <t>ハンバイタンカ</t>
    </rPh>
    <rPh sb="34" eb="36">
      <t>ヒョウジ</t>
    </rPh>
    <phoneticPr fontId="1"/>
  </si>
  <si>
    <r>
      <t>【ポイント】月次売上計画の入力→販売単価×販売数量＝売上高の月次計画数値を入力し、「予算仕訳（</t>
    </r>
    <r>
      <rPr>
        <b/>
        <sz val="14"/>
        <color rgb="FFFF0000"/>
        <rFont val="メイリオ"/>
        <family val="3"/>
        <charset val="128"/>
      </rPr>
      <t>非会計数値含む</t>
    </r>
    <r>
      <rPr>
        <b/>
        <sz val="14"/>
        <color theme="1"/>
        <rFont val="メイリオ"/>
        <family val="3"/>
        <charset val="128"/>
      </rPr>
      <t>）→予算元帳（</t>
    </r>
    <r>
      <rPr>
        <b/>
        <sz val="14"/>
        <color rgb="FFFF0000"/>
        <rFont val="メイリオ"/>
        <family val="3"/>
        <charset val="128"/>
      </rPr>
      <t>非会計数値含む</t>
    </r>
    <r>
      <rPr>
        <b/>
        <sz val="14"/>
        <color theme="1"/>
        <rFont val="メイリオ"/>
        <family val="3"/>
        <charset val="128"/>
      </rPr>
      <t>）→予算FS等」の自動処理プロセスを理解する。</t>
    </r>
    <rPh sb="6" eb="8">
      <t>ゲツジ</t>
    </rPh>
    <rPh sb="8" eb="10">
      <t>ウリアゲ</t>
    </rPh>
    <rPh sb="10" eb="12">
      <t>ケイカク</t>
    </rPh>
    <rPh sb="13" eb="15">
      <t>ニュウリョク</t>
    </rPh>
    <rPh sb="16" eb="20">
      <t>ハンバイタンカ</t>
    </rPh>
    <rPh sb="21" eb="23">
      <t>ハンバイ</t>
    </rPh>
    <rPh sb="23" eb="25">
      <t>スウリョウ</t>
    </rPh>
    <rPh sb="26" eb="29">
      <t>ウリアゲダカ</t>
    </rPh>
    <rPh sb="30" eb="32">
      <t>ゲツジ</t>
    </rPh>
    <rPh sb="32" eb="34">
      <t>ケイカク</t>
    </rPh>
    <rPh sb="34" eb="36">
      <t>スウチ</t>
    </rPh>
    <rPh sb="37" eb="39">
      <t>ニュウリョク</t>
    </rPh>
    <rPh sb="42" eb="44">
      <t>ヨサン</t>
    </rPh>
    <rPh sb="44" eb="46">
      <t>シワケ</t>
    </rPh>
    <rPh sb="47" eb="50">
      <t>ヒカイケイ</t>
    </rPh>
    <rPh sb="50" eb="52">
      <t>スウチ</t>
    </rPh>
    <rPh sb="52" eb="53">
      <t>フク</t>
    </rPh>
    <rPh sb="56" eb="58">
      <t>ヨサン</t>
    </rPh>
    <rPh sb="58" eb="60">
      <t>モトチョウ</t>
    </rPh>
    <rPh sb="61" eb="64">
      <t>ヒカイケイ</t>
    </rPh>
    <rPh sb="64" eb="66">
      <t>スウチ</t>
    </rPh>
    <rPh sb="66" eb="67">
      <t>フク</t>
    </rPh>
    <rPh sb="70" eb="72">
      <t>ヨサン</t>
    </rPh>
    <rPh sb="74" eb="75">
      <t>ナド</t>
    </rPh>
    <rPh sb="77" eb="79">
      <t>ジドウ</t>
    </rPh>
    <rPh sb="79" eb="81">
      <t>ショリ</t>
    </rPh>
    <rPh sb="86" eb="88">
      <t>リカイ</t>
    </rPh>
    <phoneticPr fontId="1"/>
  </si>
  <si>
    <t>【問題】３月決算で単一製品を販売している。当期の４月～12月の実績は販売数量900個、売上高90,000千円。　当期の翌１月～翌3月は、見込数量300個、見込売上高30,000千円を予想している。
　　　　次期の平均販売単価は当期の平均販売単価の５％低下と仮定する。　　　　当期の平均販売数量の月次平均を次期の４月とし、毎月10%増加すると仮定する。(端数切捨て)
  　　　上記より、下記の売上計画表の空欄へ記入しなさい。</t>
    <rPh sb="1" eb="3">
      <t>モンダイ</t>
    </rPh>
    <rPh sb="5" eb="6">
      <t>ツキ</t>
    </rPh>
    <rPh sb="6" eb="8">
      <t>ケッサン</t>
    </rPh>
    <rPh sb="9" eb="11">
      <t>タンイツ</t>
    </rPh>
    <rPh sb="11" eb="13">
      <t>セイヒン</t>
    </rPh>
    <rPh sb="14" eb="16">
      <t>ハンバイ</t>
    </rPh>
    <rPh sb="21" eb="23">
      <t>トウキ</t>
    </rPh>
    <rPh sb="25" eb="26">
      <t>ツキ</t>
    </rPh>
    <rPh sb="29" eb="30">
      <t>ツキ</t>
    </rPh>
    <rPh sb="31" eb="33">
      <t>ジッセキ</t>
    </rPh>
    <rPh sb="34" eb="38">
      <t>ハンバイスウリョウ</t>
    </rPh>
    <rPh sb="41" eb="42">
      <t>コ</t>
    </rPh>
    <rPh sb="43" eb="46">
      <t>ウリアゲダカ</t>
    </rPh>
    <rPh sb="52" eb="54">
      <t>センエン</t>
    </rPh>
    <rPh sb="56" eb="58">
      <t>トウキ</t>
    </rPh>
    <rPh sb="59" eb="60">
      <t>ヨク</t>
    </rPh>
    <rPh sb="61" eb="62">
      <t>ツキ</t>
    </rPh>
    <rPh sb="63" eb="64">
      <t>ヨク</t>
    </rPh>
    <rPh sb="65" eb="66">
      <t>ツキ</t>
    </rPh>
    <rPh sb="68" eb="70">
      <t>ミコ</t>
    </rPh>
    <rPh sb="70" eb="72">
      <t>スウリョウ</t>
    </rPh>
    <rPh sb="75" eb="76">
      <t>コ</t>
    </rPh>
    <rPh sb="77" eb="79">
      <t>ミコ</t>
    </rPh>
    <rPh sb="79" eb="82">
      <t>ウリアゲダカ</t>
    </rPh>
    <rPh sb="88" eb="90">
      <t>センエン</t>
    </rPh>
    <rPh sb="91" eb="93">
      <t>ヨソウ</t>
    </rPh>
    <rPh sb="103" eb="105">
      <t>ジキ</t>
    </rPh>
    <rPh sb="106" eb="108">
      <t>ヘイキン</t>
    </rPh>
    <rPh sb="108" eb="112">
      <t>ハンバイタンカ</t>
    </rPh>
    <rPh sb="113" eb="115">
      <t>トウキ</t>
    </rPh>
    <rPh sb="116" eb="120">
      <t>ヘイキンハンバイ</t>
    </rPh>
    <rPh sb="120" eb="122">
      <t>タンカ</t>
    </rPh>
    <rPh sb="125" eb="127">
      <t>テイカ</t>
    </rPh>
    <rPh sb="128" eb="130">
      <t>カテイ</t>
    </rPh>
    <rPh sb="137" eb="139">
      <t>トウキ</t>
    </rPh>
    <rPh sb="140" eb="142">
      <t>ヘイキン</t>
    </rPh>
    <rPh sb="142" eb="146">
      <t>ハンバイスウリョウ</t>
    </rPh>
    <rPh sb="147" eb="149">
      <t>ゲツジ</t>
    </rPh>
    <rPh sb="149" eb="151">
      <t>ヘイキン</t>
    </rPh>
    <rPh sb="152" eb="154">
      <t>ジキ</t>
    </rPh>
    <rPh sb="156" eb="157">
      <t>ツキ</t>
    </rPh>
    <rPh sb="160" eb="162">
      <t>マイツキ</t>
    </rPh>
    <rPh sb="165" eb="167">
      <t>ゾウカ</t>
    </rPh>
    <rPh sb="170" eb="172">
      <t>カテイ</t>
    </rPh>
    <rPh sb="176" eb="180">
      <t>ハスウキリス</t>
    </rPh>
    <rPh sb="188" eb="190">
      <t>ジョウキ</t>
    </rPh>
    <rPh sb="193" eb="195">
      <t>カキ</t>
    </rPh>
    <rPh sb="196" eb="198">
      <t>ウリアゲ</t>
    </rPh>
    <rPh sb="198" eb="200">
      <t>ケイカク</t>
    </rPh>
    <rPh sb="200" eb="201">
      <t>ヒョウ</t>
    </rPh>
    <rPh sb="202" eb="204">
      <t>クウラン</t>
    </rPh>
    <rPh sb="205" eb="207">
      <t>キニュウ</t>
    </rPh>
    <phoneticPr fontId="1"/>
  </si>
  <si>
    <t>計算定義</t>
    <rPh sb="0" eb="2">
      <t>ケイサン</t>
    </rPh>
    <rPh sb="2" eb="4">
      <t>テイギ</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</si>
</sst>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quot;No.&quot;#"/>
    <numFmt numFmtId="178" formatCode="&quot;第&quot;#&quot;回&quot;"/>
  </numFmts>
  <fonts count="31"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0"/>
      <color theme="1"/>
      <name val="メイリオ"/>
      <family val="3"/>
      <charset val="128"/>
    </font>
    <font>
      <b/>
      <sz val="14"/>
      <color rgb="FF0000FF"/>
      <name val="メイリオ"/>
      <family val="3"/>
      <charset val="128"/>
    </font>
    <font>
      <b/>
      <u val="double"/>
      <sz val="14"/>
      <color rgb="FFFF000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18"/>
      <color theme="1"/>
      <name val="游ゴシック"/>
      <family val="3"/>
      <charset val="128"/>
      <scheme val="minor"/>
    </font>
    <font>
      <b/>
      <sz val="20"/>
      <color rgb="FFFFFF00"/>
      <name val="メイリオ"/>
      <family val="3"/>
      <charset val="128"/>
    </font>
    <font>
      <b/>
      <sz val="18"/>
      <name val="メイリオ"/>
      <family val="3"/>
      <charset val="128"/>
    </font>
    <font>
      <sz val="18"/>
      <color theme="1"/>
      <name val="游ゴシック"/>
      <family val="2"/>
      <charset val="128"/>
      <scheme val="minor"/>
    </font>
    <font>
      <b/>
      <sz val="18"/>
      <color rgb="FFFF0000"/>
      <name val="游ゴシック"/>
      <family val="3"/>
      <charset val="128"/>
      <scheme val="minor"/>
    </font>
    <font>
      <b/>
      <sz val="11"/>
      <color theme="1"/>
      <name val="メイリオ"/>
      <family val="3"/>
      <charset val="128"/>
    </font>
    <font>
      <b/>
      <sz val="16"/>
      <color theme="0"/>
      <name val="游ゴシック"/>
      <family val="3"/>
      <charset val="128"/>
      <scheme val="minor"/>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00206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alignment vertical="center"/>
    </xf>
    <xf numFmtId="0" fontId="18" fillId="0" borderId="0" applyNumberFormat="0" applyFill="0" applyBorder="0" applyAlignment="0" applyProtection="0">
      <alignment vertical="center"/>
    </xf>
  </cellStyleXfs>
  <cellXfs count="230">
    <xf numFmtId="0" fontId="0" fillId="0" borderId="0" xfId="0">
      <alignment vertical="center"/>
    </xf>
    <xf numFmtId="0" fontId="2" fillId="0" borderId="0" xfId="0" applyFont="1">
      <alignment vertical="center"/>
    </xf>
    <xf numFmtId="0" fontId="7" fillId="0" borderId="2" xfId="0" applyFont="1" applyBorder="1" applyAlignment="1">
      <alignment horizontal="center" vertical="center"/>
    </xf>
    <xf numFmtId="0" fontId="7" fillId="0" borderId="0" xfId="0" applyFont="1">
      <alignment vertical="center"/>
    </xf>
    <xf numFmtId="176" fontId="8" fillId="0" borderId="1" xfId="0" applyNumberFormat="1" applyFont="1" applyBorder="1">
      <alignment vertical="center"/>
    </xf>
    <xf numFmtId="0" fontId="3" fillId="0" borderId="5" xfId="0" applyFont="1" applyBorder="1" applyAlignment="1">
      <alignment horizontal="center" vertical="center"/>
    </xf>
    <xf numFmtId="0" fontId="9" fillId="4" borderId="0" xfId="0" applyFont="1" applyFill="1" applyAlignment="1">
      <alignment horizontal="center" vertical="center"/>
    </xf>
    <xf numFmtId="0" fontId="3" fillId="0" borderId="18" xfId="0" applyFont="1" applyBorder="1" applyAlignment="1">
      <alignment horizontal="center" vertical="center"/>
    </xf>
    <xf numFmtId="0" fontId="2" fillId="0" borderId="0" xfId="0" applyFont="1" applyAlignment="1">
      <alignment horizontal="center"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5" fillId="5" borderId="0" xfId="0" applyFont="1" applyFill="1" applyAlignment="1"/>
    <xf numFmtId="0" fontId="14" fillId="5" borderId="0" xfId="0" applyFont="1" applyFill="1" applyAlignment="1"/>
    <xf numFmtId="0" fontId="13" fillId="5" borderId="0" xfId="0" applyFont="1" applyFill="1" applyAlignment="1"/>
    <xf numFmtId="0" fontId="17" fillId="5" borderId="0" xfId="0" applyFont="1" applyFill="1" applyAlignment="1">
      <alignment horizontal="left"/>
    </xf>
    <xf numFmtId="177" fontId="17" fillId="5" borderId="0" xfId="0" applyNumberFormat="1" applyFont="1" applyFill="1" applyAlignment="1">
      <alignment horizontal="center"/>
    </xf>
    <xf numFmtId="0" fontId="17"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0" borderId="0" xfId="0" applyFont="1" applyAlignment="1">
      <alignment horizontal="left" vertical="center"/>
    </xf>
    <xf numFmtId="0" fontId="2" fillId="7" borderId="0" xfId="0" applyFont="1" applyFill="1">
      <alignment vertical="center"/>
    </xf>
    <xf numFmtId="0" fontId="2" fillId="0" borderId="13" xfId="0" applyFont="1" applyBorder="1">
      <alignment vertical="center"/>
    </xf>
    <xf numFmtId="0" fontId="2" fillId="0" borderId="0"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17" xfId="0" applyFont="1" applyBorder="1">
      <alignment vertical="center"/>
    </xf>
    <xf numFmtId="0" fontId="2" fillId="8" borderId="13" xfId="0" applyFont="1" applyFill="1" applyBorder="1">
      <alignment vertical="center"/>
    </xf>
    <xf numFmtId="0" fontId="22" fillId="8" borderId="0" xfId="0" applyFont="1" applyFill="1" applyBorder="1">
      <alignment vertical="center"/>
    </xf>
    <xf numFmtId="0" fontId="2" fillId="8" borderId="0" xfId="0" applyFont="1" applyFill="1" applyBorder="1">
      <alignment vertical="center"/>
    </xf>
    <xf numFmtId="0" fontId="2" fillId="8" borderId="14"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14" xfId="0" applyFont="1" applyFill="1" applyBorder="1">
      <alignment vertical="center"/>
    </xf>
    <xf numFmtId="0" fontId="2" fillId="9" borderId="0" xfId="0" applyFont="1" applyFill="1" applyBorder="1">
      <alignment vertical="center"/>
    </xf>
    <xf numFmtId="0" fontId="2" fillId="0" borderId="0" xfId="0" applyFont="1" applyAlignment="1"/>
    <xf numFmtId="0" fontId="7" fillId="0" borderId="1"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4" fillId="0" borderId="5" xfId="0" applyFont="1" applyBorder="1">
      <alignment vertical="center"/>
    </xf>
    <xf numFmtId="0" fontId="4" fillId="0" borderId="23" xfId="0" applyFont="1" applyBorder="1" applyAlignment="1">
      <alignment horizontal="center" vertical="center"/>
    </xf>
    <xf numFmtId="0" fontId="0" fillId="0" borderId="7" xfId="0" applyBorder="1">
      <alignment vertical="center"/>
    </xf>
    <xf numFmtId="0" fontId="0" fillId="0" borderId="8" xfId="0" applyBorder="1">
      <alignment vertical="center"/>
    </xf>
    <xf numFmtId="0" fontId="24" fillId="0" borderId="6" xfId="0" applyFont="1" applyBorder="1" applyAlignment="1">
      <alignment vertical="center"/>
    </xf>
    <xf numFmtId="0" fontId="24" fillId="0" borderId="7" xfId="0" applyFont="1" applyBorder="1" applyAlignment="1">
      <alignment vertical="center"/>
    </xf>
    <xf numFmtId="0" fontId="24" fillId="0" borderId="8" xfId="0" applyFont="1" applyBorder="1" applyAlignment="1">
      <alignment vertical="center"/>
    </xf>
    <xf numFmtId="0" fontId="24" fillId="0" borderId="0" xfId="0" applyFont="1" applyAlignment="1">
      <alignment horizontal="center" vertical="center"/>
    </xf>
    <xf numFmtId="0" fontId="25" fillId="5" borderId="0" xfId="0" applyFont="1" applyFill="1" applyAlignment="1">
      <alignment horizontal="left"/>
    </xf>
    <xf numFmtId="0" fontId="2" fillId="0" borderId="4" xfId="0" applyFont="1" applyBorder="1">
      <alignment vertical="center"/>
    </xf>
    <xf numFmtId="0" fontId="2" fillId="0" borderId="12" xfId="0" applyFont="1" applyBorder="1">
      <alignment vertical="center"/>
    </xf>
    <xf numFmtId="0" fontId="7" fillId="0" borderId="14" xfId="0" applyFont="1" applyBorder="1">
      <alignment vertical="center"/>
    </xf>
    <xf numFmtId="0" fontId="4" fillId="0" borderId="0" xfId="0" applyFont="1">
      <alignment vertical="center"/>
    </xf>
    <xf numFmtId="0" fontId="19"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176" fontId="8" fillId="0" borderId="0" xfId="0" applyNumberFormat="1" applyFont="1">
      <alignment vertical="center"/>
    </xf>
    <xf numFmtId="0" fontId="3" fillId="0" borderId="0" xfId="0" applyFont="1" applyBorder="1" applyAlignment="1">
      <alignment horizontal="left" vertical="center"/>
    </xf>
    <xf numFmtId="0" fontId="7" fillId="0" borderId="12" xfId="0" applyFont="1" applyBorder="1">
      <alignment vertical="center"/>
    </xf>
    <xf numFmtId="0" fontId="2" fillId="0" borderId="1" xfId="0" applyFont="1" applyBorder="1">
      <alignment vertical="center"/>
    </xf>
    <xf numFmtId="0" fontId="4" fillId="0" borderId="5" xfId="0" applyFont="1" applyBorder="1" applyAlignment="1">
      <alignment horizontal="center" vertical="center"/>
    </xf>
    <xf numFmtId="0" fontId="27" fillId="0" borderId="0" xfId="0" applyFont="1">
      <alignment vertical="center"/>
    </xf>
    <xf numFmtId="0" fontId="24" fillId="0" borderId="0" xfId="0" applyFont="1">
      <alignment vertical="center"/>
    </xf>
    <xf numFmtId="0" fontId="28" fillId="0" borderId="0" xfId="0" applyFont="1">
      <alignment vertical="center"/>
    </xf>
    <xf numFmtId="0" fontId="4" fillId="0" borderId="5" xfId="0" applyFont="1" applyBorder="1" applyAlignment="1">
      <alignment vertical="center" shrinkToFit="1"/>
    </xf>
    <xf numFmtId="0" fontId="7" fillId="0" borderId="0" xfId="0" applyFont="1" applyAlignment="1">
      <alignment horizontal="center" vertical="center"/>
    </xf>
    <xf numFmtId="0" fontId="29" fillId="0" borderId="0" xfId="0" applyFont="1" applyAlignment="1">
      <alignment horizontal="center" vertical="center"/>
    </xf>
    <xf numFmtId="0" fontId="11" fillId="0" borderId="0" xfId="0" applyFont="1">
      <alignment vertical="center"/>
    </xf>
    <xf numFmtId="0" fontId="3" fillId="0" borderId="0" xfId="0" applyFont="1" applyAlignment="1">
      <alignment horizontal="right" vertical="center"/>
    </xf>
    <xf numFmtId="0" fontId="28" fillId="0" borderId="6" xfId="0" applyFont="1" applyBorder="1">
      <alignment vertical="center"/>
    </xf>
    <xf numFmtId="0" fontId="3" fillId="0" borderId="0" xfId="0" applyFont="1" applyBorder="1" applyAlignment="1">
      <alignment horizontal="left" vertical="center" wrapText="1"/>
    </xf>
    <xf numFmtId="0" fontId="2" fillId="0" borderId="16" xfId="0" applyFont="1" applyBorder="1" applyAlignment="1">
      <alignment horizontal="left" vertical="top" wrapText="1"/>
    </xf>
    <xf numFmtId="0" fontId="2" fillId="0" borderId="16" xfId="0" applyFont="1" applyBorder="1" applyAlignment="1">
      <alignment horizontal="left" vertical="top"/>
    </xf>
    <xf numFmtId="0" fontId="17"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6" fillId="4" borderId="23" xfId="0" applyFont="1" applyFill="1" applyBorder="1" applyAlignment="1">
      <alignment horizontal="left"/>
    </xf>
    <xf numFmtId="0" fontId="6" fillId="4" borderId="22" xfId="0" applyFont="1" applyFill="1" applyBorder="1" applyAlignment="1">
      <alignment horizontal="left"/>
    </xf>
    <xf numFmtId="0" fontId="6" fillId="4" borderId="24" xfId="0" applyFont="1" applyFill="1" applyBorder="1" applyAlignment="1">
      <alignment horizontal="left"/>
    </xf>
    <xf numFmtId="0" fontId="6" fillId="4" borderId="1" xfId="0" applyFont="1" applyFill="1" applyBorder="1" applyAlignment="1">
      <alignment horizontal="center" vertical="center"/>
    </xf>
    <xf numFmtId="0" fontId="13" fillId="5" borderId="0" xfId="0" applyFont="1" applyFill="1" applyAlignment="1">
      <alignment horizontal="left"/>
    </xf>
    <xf numFmtId="178" fontId="16" fillId="5" borderId="0" xfId="0" applyNumberFormat="1" applyFont="1" applyFill="1" applyAlignment="1">
      <alignment horizontal="left"/>
    </xf>
    <xf numFmtId="0" fontId="16" fillId="5" borderId="0" xfId="0" applyFont="1" applyFill="1" applyAlignment="1">
      <alignment horizontal="left"/>
    </xf>
    <xf numFmtId="0" fontId="3" fillId="6" borderId="23" xfId="0" applyFont="1" applyFill="1" applyBorder="1" applyAlignment="1">
      <alignment horizontal="left" vertical="center"/>
    </xf>
    <xf numFmtId="0" fontId="3" fillId="6" borderId="22" xfId="0" applyFont="1" applyFill="1" applyBorder="1" applyAlignment="1">
      <alignment horizontal="left" vertical="center"/>
    </xf>
    <xf numFmtId="0" fontId="3" fillId="6" borderId="24" xfId="0" applyFont="1" applyFill="1" applyBorder="1" applyAlignment="1">
      <alignment horizontal="left" vertical="center"/>
    </xf>
    <xf numFmtId="0" fontId="3" fillId="0" borderId="23" xfId="0" applyFont="1" applyBorder="1" applyAlignment="1">
      <alignment horizontal="left" vertical="top" wrapText="1"/>
    </xf>
    <xf numFmtId="0" fontId="3" fillId="0" borderId="22" xfId="0" applyFont="1" applyBorder="1" applyAlignment="1">
      <alignment horizontal="left" vertical="top" wrapText="1"/>
    </xf>
    <xf numFmtId="0" fontId="3" fillId="0" borderId="24" xfId="0" applyFont="1" applyBorder="1" applyAlignment="1">
      <alignment horizontal="left" vertical="top" wrapText="1"/>
    </xf>
    <xf numFmtId="0" fontId="3" fillId="0" borderId="23" xfId="0" applyFont="1" applyBorder="1" applyAlignment="1">
      <alignment horizontal="left" vertical="center"/>
    </xf>
    <xf numFmtId="0" fontId="3" fillId="0" borderId="22" xfId="0" applyFont="1" applyBorder="1" applyAlignment="1">
      <alignment horizontal="left" vertical="center"/>
    </xf>
    <xf numFmtId="0" fontId="3" fillId="0" borderId="24" xfId="0" applyFont="1" applyBorder="1" applyAlignment="1">
      <alignment horizontal="left" vertical="center"/>
    </xf>
    <xf numFmtId="0" fontId="5" fillId="0" borderId="28" xfId="0" applyFont="1" applyBorder="1" applyAlignment="1">
      <alignment horizontal="center" vertical="center"/>
    </xf>
    <xf numFmtId="0" fontId="5" fillId="0" borderId="7" xfId="0" applyFont="1" applyBorder="1" applyAlignment="1">
      <alignment horizontal="center" vertical="center"/>
    </xf>
    <xf numFmtId="0" fontId="5" fillId="0" borderId="29"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31" xfId="0" applyFont="1" applyBorder="1" applyAlignment="1">
      <alignment horizontal="center" vertical="center" wrapText="1"/>
    </xf>
    <xf numFmtId="0" fontId="3" fillId="0" borderId="30" xfId="0" applyFont="1" applyBorder="1" applyAlignment="1">
      <alignment horizontal="center" vertical="center"/>
    </xf>
    <xf numFmtId="0" fontId="3" fillId="0" borderId="32" xfId="0" applyFont="1" applyBorder="1" applyAlignment="1">
      <alignment horizontal="center" vertical="center"/>
    </xf>
    <xf numFmtId="0" fontId="3" fillId="0" borderId="31" xfId="0" applyFont="1" applyBorder="1" applyAlignment="1">
      <alignment horizontal="center" vertical="center"/>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6" fillId="4" borderId="1" xfId="0" applyFont="1" applyFill="1" applyBorder="1" applyAlignment="1">
      <alignment horizontal="left"/>
    </xf>
    <xf numFmtId="0" fontId="3" fillId="0" borderId="1" xfId="0" applyFont="1" applyBorder="1" applyAlignment="1">
      <alignment horizontal="left" vertical="center"/>
    </xf>
    <xf numFmtId="0" fontId="3" fillId="0" borderId="1" xfId="0" applyFont="1" applyBorder="1" applyAlignment="1">
      <alignment horizontal="left" vertical="top" wrapText="1"/>
    </xf>
    <xf numFmtId="0" fontId="3" fillId="6" borderId="1" xfId="0" applyFont="1" applyFill="1" applyBorder="1" applyAlignment="1">
      <alignment horizontal="left"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8" xfId="0" applyFont="1" applyFill="1" applyBorder="1" applyAlignment="1">
      <alignment horizontal="center"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6" fillId="3" borderId="1" xfId="0" applyFont="1" applyFill="1" applyBorder="1" applyAlignment="1">
      <alignment horizontal="center" vertical="center"/>
    </xf>
    <xf numFmtId="0" fontId="24" fillId="2" borderId="6" xfId="0" applyFont="1" applyFill="1" applyBorder="1" applyAlignment="1">
      <alignment horizontal="center" vertical="center"/>
    </xf>
    <xf numFmtId="0" fontId="24" fillId="2" borderId="7" xfId="0" applyFont="1" applyFill="1" applyBorder="1" applyAlignment="1">
      <alignment horizontal="center" vertical="center"/>
    </xf>
    <xf numFmtId="0" fontId="24" fillId="2" borderId="8" xfId="0" applyFont="1" applyFill="1" applyBorder="1" applyAlignment="1">
      <alignment horizontal="center" vertical="center"/>
    </xf>
    <xf numFmtId="0" fontId="24" fillId="0" borderId="6" xfId="0" applyFont="1" applyBorder="1" applyAlignment="1">
      <alignment horizontal="left" vertical="center"/>
    </xf>
    <xf numFmtId="0" fontId="24" fillId="0" borderId="7" xfId="0" applyFont="1" applyBorder="1" applyAlignment="1">
      <alignment horizontal="left" vertical="center"/>
    </xf>
    <xf numFmtId="0" fontId="24" fillId="0" borderId="8" xfId="0" applyFont="1" applyBorder="1" applyAlignment="1">
      <alignment horizontal="left" vertical="center"/>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6" fillId="4" borderId="25" xfId="0" applyFont="1" applyFill="1" applyBorder="1" applyAlignment="1">
      <alignment horizontal="center" vertical="center"/>
    </xf>
    <xf numFmtId="0" fontId="6" fillId="4" borderId="0" xfId="0" applyFont="1" applyFill="1" applyBorder="1" applyAlignment="1">
      <alignment horizontal="center" vertical="center"/>
    </xf>
    <xf numFmtId="0" fontId="28" fillId="0" borderId="6" xfId="0" applyFont="1" applyBorder="1" applyAlignment="1">
      <alignment horizontal="center" vertical="center"/>
    </xf>
    <xf numFmtId="0" fontId="28" fillId="0" borderId="8" xfId="0" applyFont="1" applyBorder="1" applyAlignment="1">
      <alignment horizontal="center" vertical="center"/>
    </xf>
    <xf numFmtId="0" fontId="30" fillId="10" borderId="33" xfId="0" applyFont="1" applyFill="1" applyBorder="1" applyAlignment="1">
      <alignment horizontal="center" vertical="center"/>
    </xf>
    <xf numFmtId="0" fontId="30" fillId="10" borderId="30" xfId="0" applyFont="1" applyFill="1" applyBorder="1" applyAlignment="1">
      <alignment horizontal="center" vertical="center"/>
    </xf>
    <xf numFmtId="0" fontId="30" fillId="10" borderId="34" xfId="0" applyFont="1" applyFill="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2" borderId="6" xfId="0" applyFont="1" applyFill="1" applyBorder="1" applyAlignment="1">
      <alignment horizontal="left" vertical="center"/>
    </xf>
    <xf numFmtId="0" fontId="3" fillId="2" borderId="7" xfId="0" applyFont="1" applyFill="1" applyBorder="1" applyAlignment="1">
      <alignment horizontal="left" vertical="center"/>
    </xf>
    <xf numFmtId="0" fontId="3" fillId="2" borderId="8" xfId="0" applyFont="1" applyFill="1" applyBorder="1" applyAlignment="1">
      <alignment horizontal="left" vertical="center"/>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6" fillId="4" borderId="6" xfId="0" applyFont="1" applyFill="1" applyBorder="1" applyAlignment="1">
      <alignment horizontal="center" vertical="center" shrinkToFit="1"/>
    </xf>
    <xf numFmtId="0" fontId="6" fillId="4" borderId="8" xfId="0" applyFont="1" applyFill="1" applyBorder="1" applyAlignment="1">
      <alignment horizontal="center" vertical="center" shrinkToFit="1"/>
    </xf>
    <xf numFmtId="0" fontId="7" fillId="0" borderId="30" xfId="0" applyFont="1" applyBorder="1" applyAlignment="1">
      <alignment horizontal="center" vertical="center"/>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176" fontId="3" fillId="2" borderId="6"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176" fontId="3" fillId="2" borderId="8" xfId="0" applyNumberFormat="1" applyFont="1" applyFill="1" applyBorder="1" applyAlignment="1">
      <alignment horizontal="right" vertical="center"/>
    </xf>
    <xf numFmtId="176" fontId="8" fillId="0" borderId="6" xfId="0" applyNumberFormat="1" applyFont="1" applyBorder="1" applyAlignment="1">
      <alignment horizontal="right" vertical="center"/>
    </xf>
    <xf numFmtId="176" fontId="8" fillId="0" borderId="8" xfId="0" applyNumberFormat="1" applyFont="1" applyBorder="1" applyAlignment="1">
      <alignment horizontal="righ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11" fillId="0" borderId="6" xfId="0" applyFont="1" applyBorder="1" applyAlignment="1">
      <alignment vertical="center"/>
    </xf>
    <xf numFmtId="0" fontId="11" fillId="0" borderId="7" xfId="0" applyFont="1" applyBorder="1" applyAlignment="1">
      <alignment vertical="center"/>
    </xf>
    <xf numFmtId="0" fontId="11" fillId="0" borderId="8" xfId="0" applyFont="1" applyBorder="1" applyAlignment="1">
      <alignment vertical="center"/>
    </xf>
    <xf numFmtId="176" fontId="3" fillId="0" borderId="6" xfId="0" applyNumberFormat="1" applyFont="1" applyBorder="1" applyAlignment="1">
      <alignment horizontal="center" vertical="center"/>
    </xf>
    <xf numFmtId="176" fontId="3" fillId="0" borderId="7" xfId="0" applyNumberFormat="1" applyFont="1" applyBorder="1" applyAlignment="1">
      <alignment horizontal="center" vertical="center"/>
    </xf>
    <xf numFmtId="176" fontId="3" fillId="0" borderId="8" xfId="0" applyNumberFormat="1" applyFont="1" applyBorder="1" applyAlignment="1">
      <alignment horizontal="center" vertical="center"/>
    </xf>
    <xf numFmtId="176" fontId="3" fillId="3" borderId="6" xfId="0" applyNumberFormat="1" applyFont="1" applyFill="1" applyBorder="1" applyAlignment="1">
      <alignment horizontal="center" vertical="center"/>
    </xf>
    <xf numFmtId="176" fontId="3" fillId="3" borderId="7" xfId="0" applyNumberFormat="1" applyFont="1" applyFill="1" applyBorder="1" applyAlignment="1">
      <alignment horizontal="center" vertical="center"/>
    </xf>
    <xf numFmtId="176" fontId="3" fillId="3" borderId="8" xfId="0" applyNumberFormat="1" applyFont="1" applyFill="1" applyBorder="1" applyAlignment="1">
      <alignment horizontal="center" vertical="center"/>
    </xf>
    <xf numFmtId="176" fontId="3" fillId="0" borderId="6" xfId="0" applyNumberFormat="1" applyFont="1" applyBorder="1" applyAlignment="1">
      <alignment horizontal="right" vertical="center"/>
    </xf>
    <xf numFmtId="0" fontId="3" fillId="0" borderId="8" xfId="0" applyFont="1" applyBorder="1" applyAlignment="1">
      <alignment horizontal="right" vertical="center"/>
    </xf>
    <xf numFmtId="0" fontId="3" fillId="0" borderId="7" xfId="0" applyFont="1" applyBorder="1" applyAlignment="1">
      <alignment horizontal="right"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21" xfId="0" applyFont="1" applyBorder="1" applyAlignment="1">
      <alignment horizontal="left"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176" fontId="3" fillId="3" borderId="6"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176" fontId="3" fillId="3" borderId="8" xfId="0" applyNumberFormat="1" applyFont="1" applyFill="1" applyBorder="1" applyAlignment="1">
      <alignment horizontal="righ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0" xfId="0" applyFont="1" applyBorder="1" applyAlignment="1">
      <alignment horizontal="center" vertic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4" xfId="0" applyFont="1" applyBorder="1" applyAlignment="1">
      <alignment horizontal="center" vertical="center"/>
    </xf>
    <xf numFmtId="0" fontId="5" fillId="0" borderId="31" xfId="0" applyFont="1" applyBorder="1" applyAlignment="1">
      <alignment horizontal="center" vertical="center"/>
    </xf>
    <xf numFmtId="0" fontId="5" fillId="0" borderId="30" xfId="0" applyFont="1" applyBorder="1" applyAlignment="1">
      <alignment horizontal="center" vertical="center"/>
    </xf>
    <xf numFmtId="0" fontId="5" fillId="0" borderId="32" xfId="0" applyFont="1" applyBorder="1" applyAlignment="1">
      <alignment horizontal="center" vertical="center"/>
    </xf>
    <xf numFmtId="0" fontId="5" fillId="0" borderId="13" xfId="0" applyFont="1" applyBorder="1" applyAlignment="1">
      <alignment horizontal="center" vertical="center"/>
    </xf>
    <xf numFmtId="0" fontId="5" fillId="0" borderId="0"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9" fillId="4" borderId="22" xfId="0" applyFont="1" applyFill="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FFE7E7"/>
      <color rgb="FFFFBDBD"/>
      <color rgb="FF99FFCC"/>
      <color rgb="FF66FF66"/>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20"/>
      <c r="C1" s="74" t="s">
        <v>77</v>
      </c>
      <c r="D1" s="74"/>
      <c r="E1" s="74"/>
      <c r="F1" s="74"/>
      <c r="G1" s="74"/>
      <c r="H1" s="74"/>
      <c r="I1" s="74"/>
      <c r="J1" s="74"/>
      <c r="K1" s="74"/>
      <c r="L1" s="74"/>
      <c r="M1" s="74"/>
      <c r="N1" s="20"/>
    </row>
    <row r="2" spans="2:16" ht="31.5" x14ac:dyDescent="0.55000000000000004">
      <c r="B2" s="20"/>
      <c r="C2" s="73" t="s">
        <v>75</v>
      </c>
      <c r="D2" s="73"/>
      <c r="E2" s="73"/>
      <c r="F2" s="73"/>
      <c r="G2" s="73"/>
      <c r="H2" s="73"/>
      <c r="I2" s="73"/>
      <c r="J2" s="73"/>
      <c r="K2" s="73"/>
      <c r="L2" s="73"/>
      <c r="M2" s="73"/>
      <c r="N2" s="20"/>
    </row>
    <row r="3" spans="2:16" x14ac:dyDescent="0.55000000000000004">
      <c r="B3" s="30"/>
      <c r="C3" s="31"/>
      <c r="D3" s="31"/>
      <c r="E3" s="31"/>
      <c r="F3" s="31"/>
      <c r="G3" s="31"/>
      <c r="H3" s="31"/>
      <c r="I3" s="31"/>
      <c r="J3" s="31"/>
      <c r="K3" s="31"/>
      <c r="L3" s="31"/>
      <c r="M3" s="31"/>
      <c r="N3" s="32"/>
    </row>
    <row r="4" spans="2:16" ht="80.5" customHeight="1" x14ac:dyDescent="0.6">
      <c r="B4" s="33"/>
      <c r="C4" s="75" t="s">
        <v>78</v>
      </c>
      <c r="D4" s="76"/>
      <c r="E4" s="76"/>
      <c r="F4" s="76"/>
      <c r="G4" s="76"/>
      <c r="H4" s="76"/>
      <c r="I4" s="76"/>
      <c r="J4" s="76"/>
      <c r="K4" s="76"/>
      <c r="L4" s="76"/>
      <c r="M4" s="76"/>
      <c r="N4" s="34"/>
      <c r="P4" s="36"/>
    </row>
    <row r="5" spans="2:16" x14ac:dyDescent="0.55000000000000004">
      <c r="B5" s="33"/>
      <c r="C5" s="35"/>
      <c r="D5" s="35"/>
      <c r="E5" s="35"/>
      <c r="F5" s="35"/>
      <c r="G5" s="35"/>
      <c r="H5" s="35"/>
      <c r="I5" s="35"/>
      <c r="J5" s="35"/>
      <c r="K5" s="35"/>
      <c r="L5" s="35"/>
      <c r="M5" s="35"/>
      <c r="N5" s="34"/>
    </row>
    <row r="6" spans="2:16" ht="22.5" x14ac:dyDescent="0.55000000000000004">
      <c r="B6" s="26"/>
      <c r="C6" s="27" t="s">
        <v>82</v>
      </c>
      <c r="D6" s="28"/>
      <c r="E6" s="28"/>
      <c r="F6" s="28"/>
      <c r="G6" s="28"/>
      <c r="H6" s="28"/>
      <c r="I6" s="28"/>
      <c r="J6" s="28"/>
      <c r="K6" s="28"/>
      <c r="L6" s="28"/>
      <c r="M6" s="28"/>
      <c r="N6" s="29"/>
    </row>
    <row r="7" spans="2:16" ht="251" customHeight="1" x14ac:dyDescent="0.55000000000000004">
      <c r="B7" s="21"/>
      <c r="C7" s="77" t="s">
        <v>130</v>
      </c>
      <c r="D7" s="78"/>
      <c r="E7" s="78"/>
      <c r="F7" s="78"/>
      <c r="G7" s="78"/>
      <c r="H7" s="78"/>
      <c r="I7" s="78"/>
      <c r="J7" s="78"/>
      <c r="K7" s="78"/>
      <c r="L7" s="78"/>
      <c r="M7" s="78"/>
      <c r="N7" s="23"/>
    </row>
    <row r="8" spans="2:16" ht="331" customHeight="1" x14ac:dyDescent="0.55000000000000004">
      <c r="B8" s="21"/>
      <c r="C8" s="77" t="s">
        <v>131</v>
      </c>
      <c r="D8" s="77"/>
      <c r="E8" s="77"/>
      <c r="F8" s="77"/>
      <c r="G8" s="77"/>
      <c r="H8" s="77"/>
      <c r="I8" s="77"/>
      <c r="J8" s="77"/>
      <c r="K8" s="77"/>
      <c r="L8" s="77"/>
      <c r="M8" s="77"/>
      <c r="N8" s="23"/>
    </row>
    <row r="9" spans="2:16" ht="22.5" x14ac:dyDescent="0.55000000000000004">
      <c r="B9" s="26"/>
      <c r="C9" s="27" t="s">
        <v>76</v>
      </c>
      <c r="D9" s="28"/>
      <c r="E9" s="28"/>
      <c r="F9" s="28"/>
      <c r="G9" s="28"/>
      <c r="H9" s="28"/>
      <c r="I9" s="28"/>
      <c r="J9" s="28"/>
      <c r="K9" s="28"/>
      <c r="L9" s="28"/>
      <c r="M9" s="28"/>
      <c r="N9" s="29"/>
    </row>
    <row r="10" spans="2:16" ht="409.6" customHeight="1" x14ac:dyDescent="0.55000000000000004">
      <c r="B10" s="21"/>
      <c r="C10" s="77" t="s">
        <v>132</v>
      </c>
      <c r="D10" s="78"/>
      <c r="E10" s="78"/>
      <c r="F10" s="78"/>
      <c r="G10" s="78"/>
      <c r="H10" s="78"/>
      <c r="I10" s="78"/>
      <c r="J10" s="78"/>
      <c r="K10" s="78"/>
      <c r="L10" s="78"/>
      <c r="M10" s="78"/>
      <c r="N10" s="23"/>
    </row>
    <row r="11" spans="2:16" ht="139.75" customHeight="1" x14ac:dyDescent="0.55000000000000004">
      <c r="B11" s="24"/>
      <c r="C11" s="71" t="s">
        <v>133</v>
      </c>
      <c r="D11" s="72"/>
      <c r="E11" s="72"/>
      <c r="F11" s="72"/>
      <c r="G11" s="72"/>
      <c r="H11" s="72"/>
      <c r="I11" s="72"/>
      <c r="J11" s="72"/>
      <c r="K11" s="72"/>
      <c r="L11" s="72"/>
      <c r="M11" s="72"/>
      <c r="N11" s="25"/>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T11"/>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20" width="14.5" style="1" customWidth="1"/>
    <col min="21" max="21" width="11.1640625" style="1" customWidth="1"/>
    <col min="22" max="22" width="19.5" style="1" customWidth="1"/>
    <col min="23" max="16384" width="8.6640625" style="1"/>
  </cols>
  <sheetData>
    <row r="1" spans="1:20" ht="25.5" x14ac:dyDescent="0.85">
      <c r="B1" s="11" t="s">
        <v>69</v>
      </c>
      <c r="C1" s="11"/>
      <c r="D1" s="11"/>
      <c r="E1" s="11"/>
      <c r="F1" s="11"/>
      <c r="G1" s="11"/>
      <c r="H1" s="11"/>
      <c r="I1" s="11"/>
      <c r="J1" s="11"/>
      <c r="K1" s="12"/>
      <c r="L1" s="12"/>
      <c r="M1" s="12"/>
      <c r="N1" s="12"/>
      <c r="O1" s="12"/>
      <c r="P1" s="12"/>
      <c r="Q1" s="12"/>
      <c r="R1" s="12"/>
      <c r="S1" s="53"/>
      <c r="T1" s="53"/>
    </row>
    <row r="2" spans="1:20" ht="38" x14ac:dyDescent="1.25">
      <c r="B2" s="83" t="s">
        <v>70</v>
      </c>
      <c r="C2" s="83"/>
      <c r="D2" s="83"/>
      <c r="E2" s="83"/>
      <c r="F2" s="83"/>
      <c r="G2" s="83"/>
      <c r="H2" s="83"/>
      <c r="I2" s="83"/>
      <c r="J2" s="84">
        <f>A①_入力!J2</f>
        <v>2</v>
      </c>
      <c r="K2" s="84"/>
      <c r="L2" s="84"/>
      <c r="M2" s="85" t="str">
        <f>A①_入力!M2</f>
        <v>第2問_全社_GL科目別_月次売上計画（その2）</v>
      </c>
      <c r="N2" s="85"/>
      <c r="O2" s="85"/>
      <c r="P2" s="85"/>
      <c r="Q2" s="85"/>
      <c r="R2" s="85"/>
      <c r="S2" s="85"/>
      <c r="T2" s="13"/>
    </row>
    <row r="3" spans="1:20" ht="31.5" x14ac:dyDescent="1.05">
      <c r="B3" s="14"/>
      <c r="C3" s="48" t="s">
        <v>124</v>
      </c>
      <c r="D3" s="14"/>
      <c r="E3" s="14"/>
      <c r="F3" s="14"/>
      <c r="G3" s="14"/>
      <c r="H3" s="14"/>
      <c r="I3" s="14"/>
      <c r="J3" s="15"/>
      <c r="K3" s="15"/>
      <c r="L3" s="15"/>
      <c r="M3" s="15"/>
      <c r="N3" s="15"/>
      <c r="O3" s="15"/>
      <c r="P3" s="15"/>
      <c r="Q3" s="15"/>
      <c r="R3" s="15"/>
      <c r="S3" s="14"/>
      <c r="T3" s="16"/>
    </row>
    <row r="4" spans="1:20" ht="22.5" x14ac:dyDescent="0.55000000000000004">
      <c r="B4" s="122" t="s">
        <v>0</v>
      </c>
      <c r="C4" s="122"/>
      <c r="D4" s="122"/>
      <c r="E4" s="122"/>
      <c r="F4" s="122"/>
      <c r="G4" s="122"/>
      <c r="H4" s="122"/>
      <c r="I4" s="122"/>
      <c r="J4" s="122"/>
      <c r="K4" s="122"/>
      <c r="L4" s="122"/>
      <c r="M4" s="122"/>
      <c r="N4" s="122"/>
      <c r="O4" s="122"/>
      <c r="P4" s="122"/>
      <c r="Q4" s="122"/>
      <c r="R4" s="122"/>
      <c r="S4" s="122"/>
      <c r="T4" s="122"/>
    </row>
    <row r="5" spans="1:20" ht="46.75" customHeight="1" x14ac:dyDescent="0.55000000000000004">
      <c r="B5" s="136" t="s">
        <v>72</v>
      </c>
      <c r="C5" s="136"/>
      <c r="D5" s="136"/>
      <c r="E5" s="136"/>
      <c r="F5" s="136"/>
      <c r="G5" s="136"/>
      <c r="H5" s="136"/>
      <c r="I5" s="136"/>
      <c r="J5" s="136"/>
      <c r="K5" s="136"/>
      <c r="L5" s="136"/>
      <c r="M5" s="136"/>
      <c r="N5" s="136"/>
      <c r="O5" s="136"/>
      <c r="P5" s="136"/>
      <c r="Q5" s="136"/>
      <c r="R5" s="136"/>
      <c r="S5" s="136"/>
      <c r="T5" s="136"/>
    </row>
    <row r="6" spans="1:20" ht="24" customHeight="1" x14ac:dyDescent="0.55000000000000004">
      <c r="A6" s="70"/>
      <c r="B6" s="70"/>
      <c r="C6" s="70"/>
      <c r="D6" s="70"/>
      <c r="E6" s="70"/>
      <c r="F6" s="70"/>
      <c r="G6" s="70"/>
      <c r="H6" s="70"/>
      <c r="I6" s="70"/>
      <c r="J6" s="70"/>
      <c r="K6" s="70"/>
      <c r="L6" s="70"/>
      <c r="M6" s="70"/>
      <c r="N6" s="70"/>
      <c r="O6" s="70"/>
      <c r="P6" s="70"/>
      <c r="Q6" s="70"/>
      <c r="R6" s="70"/>
      <c r="S6" s="70"/>
      <c r="T6" s="70"/>
    </row>
    <row r="7" spans="1:20" ht="28.5" x14ac:dyDescent="0.55000000000000004">
      <c r="B7" s="17">
        <v>2</v>
      </c>
      <c r="C7" s="137" t="s">
        <v>30</v>
      </c>
      <c r="D7" s="137"/>
      <c r="E7" s="137"/>
      <c r="F7" s="17">
        <f>A①_入力!F7</f>
        <v>1</v>
      </c>
      <c r="G7" s="82" t="str">
        <f>A①_入力!G7</f>
        <v>解説</v>
      </c>
      <c r="H7" s="82"/>
      <c r="I7" s="82"/>
    </row>
    <row r="8" spans="1:20" ht="21" customHeight="1" collapsed="1" thickBot="1" x14ac:dyDescent="0.6"/>
    <row r="9" spans="1:20" ht="41.4" customHeight="1" thickBot="1" x14ac:dyDescent="0.6">
      <c r="C9" s="123" t="s">
        <v>64</v>
      </c>
      <c r="D9" s="124"/>
      <c r="E9" s="124"/>
      <c r="F9" s="124"/>
      <c r="G9" s="124"/>
      <c r="H9" s="124"/>
      <c r="I9" s="124"/>
      <c r="J9" s="124"/>
      <c r="K9" s="124"/>
      <c r="L9" s="125"/>
    </row>
    <row r="10" spans="1:20" ht="21" customHeight="1" x14ac:dyDescent="0.55000000000000004"/>
    <row r="11" spans="1:20" ht="28.5" x14ac:dyDescent="0.55000000000000004">
      <c r="C11" s="52" t="s">
        <v>125</v>
      </c>
    </row>
  </sheetData>
  <mergeCells count="8">
    <mergeCell ref="B5:T5"/>
    <mergeCell ref="C9:L9"/>
    <mergeCell ref="B2:I2"/>
    <mergeCell ref="J2:L2"/>
    <mergeCell ref="M2:S2"/>
    <mergeCell ref="B4:T4"/>
    <mergeCell ref="C7:E7"/>
    <mergeCell ref="G7:I7"/>
  </mergeCells>
  <phoneticPr fontId="1"/>
  <printOptions horizontalCentered="1"/>
  <pageMargins left="0" right="0" top="0.74803149606299213" bottom="0" header="0.31496062992125984" footer="0.31496062992125984"/>
  <pageSetup paperSize="8" scale="60"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B1:T41"/>
  <sheetViews>
    <sheetView showGridLines="0" zoomScale="60" zoomScaleNormal="60" workbookViewId="0">
      <pane xSplit="12" ySplit="10" topLeftCell="M11" activePane="bottomRight" state="frozen"/>
      <selection pane="topRight" activeCell="M1" sqref="M1"/>
      <selection pane="bottomLeft" activeCell="A11" sqref="A11"/>
      <selection pane="bottomRight"/>
    </sheetView>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20" width="14.6640625" style="1" customWidth="1"/>
    <col min="21" max="21" width="11.1640625" style="1" customWidth="1"/>
    <col min="22" max="22" width="19.5" style="1" customWidth="1"/>
    <col min="23" max="16384" width="8.6640625" style="1"/>
  </cols>
  <sheetData>
    <row r="1" spans="2:20" ht="25.5" x14ac:dyDescent="0.85">
      <c r="B1" s="11" t="s">
        <v>69</v>
      </c>
      <c r="C1" s="11"/>
      <c r="D1" s="11"/>
      <c r="E1" s="11"/>
      <c r="F1" s="11"/>
      <c r="G1" s="11"/>
      <c r="H1" s="11"/>
      <c r="I1" s="11"/>
      <c r="J1" s="11"/>
      <c r="K1" s="12"/>
      <c r="L1" s="12"/>
      <c r="M1" s="12"/>
      <c r="N1" s="12"/>
      <c r="O1" s="12"/>
      <c r="P1" s="12"/>
      <c r="Q1" s="12"/>
      <c r="R1" s="12"/>
      <c r="S1" s="53"/>
      <c r="T1" s="53"/>
    </row>
    <row r="2" spans="2:20" ht="38" x14ac:dyDescent="1.25">
      <c r="B2" s="83" t="s">
        <v>70</v>
      </c>
      <c r="C2" s="83"/>
      <c r="D2" s="83"/>
      <c r="E2" s="83"/>
      <c r="F2" s="83"/>
      <c r="G2" s="83"/>
      <c r="H2" s="83"/>
      <c r="I2" s="83"/>
      <c r="J2" s="84">
        <f>A①_入力!J2</f>
        <v>2</v>
      </c>
      <c r="K2" s="84"/>
      <c r="L2" s="84"/>
      <c r="M2" s="85" t="str">
        <f>A①_入力!M2</f>
        <v>第2問_全社_GL科目別_月次売上計画（その2）</v>
      </c>
      <c r="N2" s="85"/>
      <c r="O2" s="85"/>
      <c r="P2" s="85"/>
      <c r="Q2" s="85"/>
      <c r="R2" s="85"/>
      <c r="S2" s="85"/>
      <c r="T2" s="13"/>
    </row>
    <row r="3" spans="2:20" ht="31.5" x14ac:dyDescent="1.05">
      <c r="B3" s="14"/>
      <c r="C3" s="48" t="s">
        <v>124</v>
      </c>
      <c r="D3" s="14"/>
      <c r="E3" s="14"/>
      <c r="F3" s="14"/>
      <c r="G3" s="14"/>
      <c r="H3" s="14"/>
      <c r="I3" s="14"/>
      <c r="J3" s="15"/>
      <c r="K3" s="15"/>
      <c r="L3" s="15"/>
      <c r="M3" s="15"/>
      <c r="N3" s="15"/>
      <c r="O3" s="15"/>
      <c r="P3" s="15"/>
      <c r="Q3" s="15"/>
      <c r="R3" s="15"/>
      <c r="S3" s="14"/>
      <c r="T3" s="16"/>
    </row>
    <row r="4" spans="2:20" ht="22.5" x14ac:dyDescent="0.55000000000000004">
      <c r="B4" s="122" t="s">
        <v>0</v>
      </c>
      <c r="C4" s="122"/>
      <c r="D4" s="122"/>
      <c r="E4" s="122"/>
      <c r="F4" s="122"/>
      <c r="G4" s="122"/>
      <c r="H4" s="122"/>
      <c r="I4" s="122"/>
      <c r="J4" s="122"/>
      <c r="K4" s="122"/>
      <c r="L4" s="122"/>
      <c r="M4" s="122"/>
      <c r="N4" s="122"/>
      <c r="O4" s="122"/>
      <c r="P4" s="122"/>
      <c r="Q4" s="122"/>
      <c r="R4" s="122"/>
      <c r="S4" s="122"/>
      <c r="T4" s="122"/>
    </row>
    <row r="5" spans="2:20" ht="46.75" customHeight="1" x14ac:dyDescent="0.55000000000000004">
      <c r="B5" s="136" t="s">
        <v>72</v>
      </c>
      <c r="C5" s="136"/>
      <c r="D5" s="136"/>
      <c r="E5" s="136"/>
      <c r="F5" s="136"/>
      <c r="G5" s="136"/>
      <c r="H5" s="136"/>
      <c r="I5" s="136"/>
      <c r="J5" s="136"/>
      <c r="K5" s="136"/>
      <c r="L5" s="136"/>
      <c r="M5" s="136"/>
      <c r="N5" s="136"/>
      <c r="O5" s="136"/>
      <c r="P5" s="136"/>
      <c r="Q5" s="136"/>
      <c r="R5" s="136"/>
      <c r="S5" s="136"/>
      <c r="T5" s="136"/>
    </row>
    <row r="6" spans="2:20" ht="18" thickBot="1" x14ac:dyDescent="0.6"/>
    <row r="7" spans="2:20" ht="29" thickBot="1" x14ac:dyDescent="0.6">
      <c r="B7" s="17">
        <v>2</v>
      </c>
      <c r="C7" s="137" t="s">
        <v>30</v>
      </c>
      <c r="D7" s="137"/>
      <c r="E7" s="137"/>
      <c r="F7" s="17">
        <f>A①_入力!F7</f>
        <v>1</v>
      </c>
      <c r="G7" s="82" t="str">
        <f>A①_入力!G7</f>
        <v>解説</v>
      </c>
      <c r="H7" s="82"/>
      <c r="I7" s="82"/>
      <c r="L7" s="138" t="s">
        <v>83</v>
      </c>
      <c r="M7" s="139"/>
      <c r="N7" s="140" t="s">
        <v>84</v>
      </c>
      <c r="O7" s="141"/>
      <c r="P7" s="40" t="s">
        <v>85</v>
      </c>
      <c r="Q7" s="123" t="s">
        <v>86</v>
      </c>
      <c r="R7" s="125"/>
      <c r="S7" s="162" t="s">
        <v>87</v>
      </c>
      <c r="T7" s="163"/>
    </row>
    <row r="8" spans="2:20" ht="29" thickBot="1" x14ac:dyDescent="0.6">
      <c r="N8" s="140" t="s">
        <v>157</v>
      </c>
      <c r="O8" s="141"/>
      <c r="P8" s="64" t="s">
        <v>159</v>
      </c>
      <c r="Q8" s="123" t="s">
        <v>160</v>
      </c>
      <c r="R8" s="125"/>
    </row>
    <row r="10" spans="2:20" ht="22.5" x14ac:dyDescent="0.55000000000000004">
      <c r="B10" s="120" t="s">
        <v>161</v>
      </c>
      <c r="C10" s="120"/>
      <c r="D10" s="120"/>
      <c r="E10" s="120"/>
      <c r="F10" s="120"/>
      <c r="G10" s="120"/>
      <c r="H10" s="120"/>
      <c r="I10" s="120"/>
      <c r="J10" s="120"/>
      <c r="K10" s="120"/>
      <c r="L10" s="120"/>
      <c r="M10" s="120"/>
      <c r="N10" s="120"/>
      <c r="O10" s="120"/>
      <c r="P10" s="120"/>
      <c r="Q10" s="120"/>
      <c r="R10" s="120"/>
      <c r="S10" s="120"/>
      <c r="T10" s="120"/>
    </row>
    <row r="11" spans="2:20" ht="18" thickBot="1" x14ac:dyDescent="0.6"/>
    <row r="12" spans="2:20" ht="29" thickBot="1" x14ac:dyDescent="0.6">
      <c r="B12" s="117" t="s">
        <v>29</v>
      </c>
      <c r="C12" s="96"/>
      <c r="D12" s="96"/>
      <c r="E12" s="96"/>
      <c r="F12" s="96"/>
      <c r="G12" s="96"/>
      <c r="H12" s="96"/>
      <c r="I12" s="96"/>
      <c r="J12" s="96"/>
      <c r="K12" s="96"/>
      <c r="L12" s="96"/>
      <c r="M12" s="96"/>
      <c r="N12" s="96"/>
      <c r="O12" s="96"/>
      <c r="P12" s="96"/>
      <c r="Q12" s="96"/>
      <c r="R12" s="96"/>
      <c r="S12" s="96"/>
      <c r="T12" s="118"/>
    </row>
    <row r="13" spans="2:20" ht="22.5" x14ac:dyDescent="0.55000000000000004">
      <c r="B13" s="38" t="s">
        <v>126</v>
      </c>
      <c r="C13" s="98" t="s">
        <v>2</v>
      </c>
      <c r="D13" s="99"/>
      <c r="E13" s="99"/>
      <c r="F13" s="99"/>
      <c r="G13" s="99"/>
      <c r="H13" s="99"/>
      <c r="I13" s="99"/>
      <c r="J13" s="100"/>
      <c r="K13" s="38" t="s">
        <v>3</v>
      </c>
      <c r="L13" s="38" t="s">
        <v>4</v>
      </c>
      <c r="M13" s="2" t="s">
        <v>5</v>
      </c>
      <c r="N13" s="2" t="s">
        <v>6</v>
      </c>
      <c r="O13" s="2" t="s">
        <v>7</v>
      </c>
      <c r="P13" s="2" t="s">
        <v>8</v>
      </c>
      <c r="Q13" s="2" t="s">
        <v>9</v>
      </c>
      <c r="R13" s="2" t="s">
        <v>10</v>
      </c>
      <c r="S13" s="2" t="s">
        <v>11</v>
      </c>
      <c r="T13" s="3"/>
    </row>
    <row r="14" spans="2:20" ht="22.5" x14ac:dyDescent="0.55000000000000004">
      <c r="B14" s="207" t="s">
        <v>188</v>
      </c>
      <c r="C14" s="208" t="s">
        <v>26</v>
      </c>
      <c r="D14" s="209"/>
      <c r="E14" s="209"/>
      <c r="F14" s="209"/>
      <c r="G14" s="209"/>
      <c r="H14" s="209"/>
      <c r="I14" s="209"/>
      <c r="J14" s="210"/>
      <c r="K14" s="206" t="s">
        <v>21</v>
      </c>
      <c r="L14" s="206" t="s">
        <v>22</v>
      </c>
      <c r="M14" s="4">
        <v>9500</v>
      </c>
      <c r="N14" s="4">
        <v>10450</v>
      </c>
      <c r="O14" s="4">
        <v>11495</v>
      </c>
      <c r="P14" s="4">
        <v>12635</v>
      </c>
      <c r="Q14" s="4">
        <v>13870</v>
      </c>
      <c r="R14" s="4">
        <v>15200</v>
      </c>
      <c r="S14" s="4">
        <f>SUM(M14:R14)</f>
        <v>73150</v>
      </c>
      <c r="T14" s="3"/>
    </row>
    <row r="15" spans="2:20" ht="22.5" x14ac:dyDescent="0.55000000000000004">
      <c r="B15" s="207"/>
      <c r="C15" s="211"/>
      <c r="D15" s="212"/>
      <c r="E15" s="212"/>
      <c r="F15" s="212"/>
      <c r="G15" s="212"/>
      <c r="H15" s="212"/>
      <c r="I15" s="212"/>
      <c r="J15" s="213"/>
      <c r="K15" s="206"/>
      <c r="L15" s="206"/>
      <c r="M15" s="37" t="s">
        <v>13</v>
      </c>
      <c r="N15" s="37" t="s">
        <v>14</v>
      </c>
      <c r="O15" s="37" t="s">
        <v>15</v>
      </c>
      <c r="P15" s="37" t="s">
        <v>16</v>
      </c>
      <c r="Q15" s="37" t="s">
        <v>17</v>
      </c>
      <c r="R15" s="37" t="s">
        <v>18</v>
      </c>
      <c r="S15" s="37" t="s">
        <v>19</v>
      </c>
      <c r="T15" s="37" t="s">
        <v>20</v>
      </c>
    </row>
    <row r="16" spans="2:20" ht="23" thickBot="1" x14ac:dyDescent="0.6">
      <c r="B16" s="207"/>
      <c r="C16" s="214"/>
      <c r="D16" s="215"/>
      <c r="E16" s="215"/>
      <c r="F16" s="215"/>
      <c r="G16" s="215"/>
      <c r="H16" s="215"/>
      <c r="I16" s="215"/>
      <c r="J16" s="216"/>
      <c r="K16" s="206"/>
      <c r="L16" s="206"/>
      <c r="M16" s="4">
        <v>16720</v>
      </c>
      <c r="N16" s="4">
        <v>18335</v>
      </c>
      <c r="O16" s="4">
        <v>20140</v>
      </c>
      <c r="P16" s="4">
        <v>22135</v>
      </c>
      <c r="Q16" s="4">
        <v>24320</v>
      </c>
      <c r="R16" s="4">
        <v>26695</v>
      </c>
      <c r="S16" s="4">
        <f>SUM(M16:R16)</f>
        <v>128345</v>
      </c>
      <c r="T16" s="4">
        <f>S14+S16</f>
        <v>201495</v>
      </c>
    </row>
    <row r="17" spans="2:20" ht="18" customHeight="1" x14ac:dyDescent="0.55000000000000004">
      <c r="B17" s="101" t="s">
        <v>104</v>
      </c>
      <c r="C17" s="220" t="s">
        <v>185</v>
      </c>
      <c r="D17" s="221"/>
      <c r="E17" s="221"/>
      <c r="F17" s="221"/>
      <c r="G17" s="221"/>
      <c r="H17" s="221"/>
      <c r="I17" s="221"/>
      <c r="J17" s="222"/>
      <c r="K17" s="101"/>
      <c r="L17" s="101" t="s">
        <v>189</v>
      </c>
      <c r="M17" s="55" t="s">
        <v>5</v>
      </c>
      <c r="N17" s="55" t="s">
        <v>6</v>
      </c>
      <c r="O17" s="55" t="s">
        <v>7</v>
      </c>
      <c r="P17" s="55" t="s">
        <v>8</v>
      </c>
      <c r="Q17" s="55" t="s">
        <v>9</v>
      </c>
      <c r="R17" s="55" t="s">
        <v>10</v>
      </c>
      <c r="S17" s="55" t="s">
        <v>11</v>
      </c>
      <c r="T17" s="58"/>
    </row>
    <row r="18" spans="2:20" ht="18" customHeight="1" x14ac:dyDescent="0.55000000000000004">
      <c r="B18" s="102"/>
      <c r="C18" s="223"/>
      <c r="D18" s="224"/>
      <c r="E18" s="224"/>
      <c r="F18" s="224"/>
      <c r="G18" s="224"/>
      <c r="H18" s="224"/>
      <c r="I18" s="224"/>
      <c r="J18" s="225"/>
      <c r="K18" s="102"/>
      <c r="L18" s="102"/>
      <c r="M18" s="4">
        <v>100</v>
      </c>
      <c r="N18" s="4">
        <v>110</v>
      </c>
      <c r="O18" s="4">
        <v>121</v>
      </c>
      <c r="P18" s="4">
        <v>133</v>
      </c>
      <c r="Q18" s="4">
        <v>146</v>
      </c>
      <c r="R18" s="4">
        <v>160</v>
      </c>
      <c r="S18" s="4">
        <f>SUM(M18:R18)</f>
        <v>770</v>
      </c>
      <c r="T18" s="51"/>
    </row>
    <row r="19" spans="2:20" ht="18" customHeight="1" x14ac:dyDescent="0.55000000000000004">
      <c r="B19" s="102"/>
      <c r="C19" s="223"/>
      <c r="D19" s="224"/>
      <c r="E19" s="224"/>
      <c r="F19" s="224"/>
      <c r="G19" s="224"/>
      <c r="H19" s="224"/>
      <c r="I19" s="224"/>
      <c r="J19" s="225"/>
      <c r="K19" s="102"/>
      <c r="L19" s="102"/>
      <c r="M19" s="55" t="s">
        <v>13</v>
      </c>
      <c r="N19" s="55" t="s">
        <v>14</v>
      </c>
      <c r="O19" s="55" t="s">
        <v>15</v>
      </c>
      <c r="P19" s="55" t="s">
        <v>16</v>
      </c>
      <c r="Q19" s="55" t="s">
        <v>17</v>
      </c>
      <c r="R19" s="55" t="s">
        <v>18</v>
      </c>
      <c r="S19" s="55" t="s">
        <v>19</v>
      </c>
      <c r="T19" s="55" t="s">
        <v>20</v>
      </c>
    </row>
    <row r="20" spans="2:20" ht="18" customHeight="1" thickBot="1" x14ac:dyDescent="0.6">
      <c r="B20" s="103"/>
      <c r="C20" s="226"/>
      <c r="D20" s="227"/>
      <c r="E20" s="227"/>
      <c r="F20" s="227"/>
      <c r="G20" s="227"/>
      <c r="H20" s="227"/>
      <c r="I20" s="227"/>
      <c r="J20" s="228"/>
      <c r="K20" s="103"/>
      <c r="L20" s="103"/>
      <c r="M20" s="4">
        <v>176</v>
      </c>
      <c r="N20" s="4">
        <v>193</v>
      </c>
      <c r="O20" s="4">
        <v>212</v>
      </c>
      <c r="P20" s="4">
        <v>233</v>
      </c>
      <c r="Q20" s="4">
        <v>256</v>
      </c>
      <c r="R20" s="4">
        <v>281</v>
      </c>
      <c r="S20" s="4">
        <f>SUM(M20:R20)</f>
        <v>1351</v>
      </c>
      <c r="T20" s="4">
        <f>S18+S20</f>
        <v>2121</v>
      </c>
    </row>
    <row r="21" spans="2:20" ht="18" customHeight="1" x14ac:dyDescent="0.55000000000000004">
      <c r="B21" s="101" t="s">
        <v>23</v>
      </c>
      <c r="C21" s="220" t="s">
        <v>192</v>
      </c>
      <c r="D21" s="221"/>
      <c r="E21" s="221"/>
      <c r="F21" s="221"/>
      <c r="G21" s="221"/>
      <c r="H21" s="221"/>
      <c r="I21" s="221"/>
      <c r="J21" s="222"/>
      <c r="K21" s="101"/>
      <c r="L21" s="101" t="s">
        <v>189</v>
      </c>
      <c r="M21" s="55" t="s">
        <v>5</v>
      </c>
      <c r="N21" s="55" t="s">
        <v>6</v>
      </c>
      <c r="O21" s="55" t="s">
        <v>7</v>
      </c>
      <c r="P21" s="55" t="s">
        <v>8</v>
      </c>
      <c r="Q21" s="55" t="s">
        <v>9</v>
      </c>
      <c r="R21" s="55" t="s">
        <v>10</v>
      </c>
      <c r="S21" s="55" t="s">
        <v>11</v>
      </c>
      <c r="T21" s="58"/>
    </row>
    <row r="22" spans="2:20" ht="18" customHeight="1" x14ac:dyDescent="0.55000000000000004">
      <c r="B22" s="102"/>
      <c r="C22" s="223"/>
      <c r="D22" s="224"/>
      <c r="E22" s="224"/>
      <c r="F22" s="224"/>
      <c r="G22" s="224"/>
      <c r="H22" s="224"/>
      <c r="I22" s="224"/>
      <c r="J22" s="225"/>
      <c r="K22" s="102"/>
      <c r="L22" s="102"/>
      <c r="M22" s="4">
        <v>95</v>
      </c>
      <c r="N22" s="4">
        <v>95</v>
      </c>
      <c r="O22" s="4">
        <v>95</v>
      </c>
      <c r="P22" s="4">
        <v>95</v>
      </c>
      <c r="Q22" s="4">
        <v>95</v>
      </c>
      <c r="R22" s="4">
        <v>95</v>
      </c>
      <c r="S22" s="4">
        <v>95</v>
      </c>
      <c r="T22" s="51"/>
    </row>
    <row r="23" spans="2:20" ht="18" customHeight="1" x14ac:dyDescent="0.55000000000000004">
      <c r="B23" s="102"/>
      <c r="C23" s="223"/>
      <c r="D23" s="224"/>
      <c r="E23" s="224"/>
      <c r="F23" s="224"/>
      <c r="G23" s="224"/>
      <c r="H23" s="224"/>
      <c r="I23" s="224"/>
      <c r="J23" s="225"/>
      <c r="K23" s="102"/>
      <c r="L23" s="102"/>
      <c r="M23" s="55" t="s">
        <v>13</v>
      </c>
      <c r="N23" s="55" t="s">
        <v>14</v>
      </c>
      <c r="O23" s="55" t="s">
        <v>15</v>
      </c>
      <c r="P23" s="55" t="s">
        <v>16</v>
      </c>
      <c r="Q23" s="55" t="s">
        <v>17</v>
      </c>
      <c r="R23" s="55" t="s">
        <v>18</v>
      </c>
      <c r="S23" s="55" t="s">
        <v>19</v>
      </c>
      <c r="T23" s="55" t="s">
        <v>20</v>
      </c>
    </row>
    <row r="24" spans="2:20" ht="18" customHeight="1" x14ac:dyDescent="0.55000000000000004">
      <c r="B24" s="103"/>
      <c r="C24" s="226"/>
      <c r="D24" s="227"/>
      <c r="E24" s="227"/>
      <c r="F24" s="227"/>
      <c r="G24" s="227"/>
      <c r="H24" s="227"/>
      <c r="I24" s="227"/>
      <c r="J24" s="228"/>
      <c r="K24" s="103"/>
      <c r="L24" s="103"/>
      <c r="M24" s="4">
        <v>95</v>
      </c>
      <c r="N24" s="4">
        <v>95</v>
      </c>
      <c r="O24" s="4">
        <v>95</v>
      </c>
      <c r="P24" s="4">
        <v>95</v>
      </c>
      <c r="Q24" s="4">
        <v>95</v>
      </c>
      <c r="R24" s="4">
        <v>95</v>
      </c>
      <c r="S24" s="4">
        <v>95</v>
      </c>
      <c r="T24" s="4">
        <v>95</v>
      </c>
    </row>
    <row r="25" spans="2:20" ht="18" customHeight="1" x14ac:dyDescent="0.55000000000000004"/>
    <row r="26" spans="2:20" ht="18" customHeight="1" x14ac:dyDescent="0.55000000000000004"/>
    <row r="27" spans="2:20" ht="22.5" x14ac:dyDescent="0.55000000000000004">
      <c r="B27" s="39" t="s">
        <v>127</v>
      </c>
      <c r="C27" s="217" t="s">
        <v>2</v>
      </c>
      <c r="D27" s="218"/>
      <c r="E27" s="218"/>
      <c r="F27" s="218"/>
      <c r="G27" s="218"/>
      <c r="H27" s="218"/>
      <c r="I27" s="218"/>
      <c r="J27" s="219"/>
      <c r="K27" s="39" t="s">
        <v>3</v>
      </c>
      <c r="L27" s="39" t="s">
        <v>4</v>
      </c>
      <c r="M27" s="37" t="s">
        <v>5</v>
      </c>
      <c r="N27" s="37" t="s">
        <v>6</v>
      </c>
      <c r="O27" s="37" t="s">
        <v>7</v>
      </c>
      <c r="P27" s="37" t="s">
        <v>8</v>
      </c>
      <c r="Q27" s="37" t="s">
        <v>9</v>
      </c>
      <c r="R27" s="37" t="s">
        <v>10</v>
      </c>
      <c r="S27" s="37" t="s">
        <v>11</v>
      </c>
      <c r="T27" s="3"/>
    </row>
    <row r="28" spans="2:20" ht="22.5" x14ac:dyDescent="0.55000000000000004">
      <c r="B28" s="206" t="s">
        <v>66</v>
      </c>
      <c r="C28" s="208" t="s">
        <v>67</v>
      </c>
      <c r="D28" s="209"/>
      <c r="E28" s="209"/>
      <c r="F28" s="209"/>
      <c r="G28" s="209"/>
      <c r="H28" s="209"/>
      <c r="I28" s="209"/>
      <c r="J28" s="210"/>
      <c r="K28" s="206" t="s">
        <v>21</v>
      </c>
      <c r="L28" s="206" t="s">
        <v>22</v>
      </c>
      <c r="M28" s="4">
        <v>9500</v>
      </c>
      <c r="N28" s="4">
        <v>10450</v>
      </c>
      <c r="O28" s="4">
        <v>11495</v>
      </c>
      <c r="P28" s="4">
        <v>12635</v>
      </c>
      <c r="Q28" s="4">
        <v>13870</v>
      </c>
      <c r="R28" s="4">
        <v>15200</v>
      </c>
      <c r="S28" s="4">
        <f>SUM(M28:R28)</f>
        <v>73150</v>
      </c>
      <c r="T28" s="3"/>
    </row>
    <row r="29" spans="2:20" ht="22.5" x14ac:dyDescent="0.55000000000000004">
      <c r="B29" s="206"/>
      <c r="C29" s="211"/>
      <c r="D29" s="212"/>
      <c r="E29" s="212"/>
      <c r="F29" s="212"/>
      <c r="G29" s="212"/>
      <c r="H29" s="212"/>
      <c r="I29" s="212"/>
      <c r="J29" s="213"/>
      <c r="K29" s="206"/>
      <c r="L29" s="206"/>
      <c r="M29" s="37" t="s">
        <v>13</v>
      </c>
      <c r="N29" s="37" t="s">
        <v>14</v>
      </c>
      <c r="O29" s="37" t="s">
        <v>15</v>
      </c>
      <c r="P29" s="37" t="s">
        <v>16</v>
      </c>
      <c r="Q29" s="37" t="s">
        <v>17</v>
      </c>
      <c r="R29" s="37" t="s">
        <v>18</v>
      </c>
      <c r="S29" s="37" t="s">
        <v>19</v>
      </c>
      <c r="T29" s="37" t="s">
        <v>20</v>
      </c>
    </row>
    <row r="30" spans="2:20" ht="22.5" x14ac:dyDescent="0.55000000000000004">
      <c r="B30" s="206"/>
      <c r="C30" s="214"/>
      <c r="D30" s="215"/>
      <c r="E30" s="215"/>
      <c r="F30" s="215"/>
      <c r="G30" s="215"/>
      <c r="H30" s="215"/>
      <c r="I30" s="215"/>
      <c r="J30" s="216"/>
      <c r="K30" s="206"/>
      <c r="L30" s="206"/>
      <c r="M30" s="4">
        <v>16720</v>
      </c>
      <c r="N30" s="4">
        <v>18335</v>
      </c>
      <c r="O30" s="4">
        <v>20140</v>
      </c>
      <c r="P30" s="4">
        <v>22135</v>
      </c>
      <c r="Q30" s="4">
        <v>24320</v>
      </c>
      <c r="R30" s="4">
        <v>26695</v>
      </c>
      <c r="S30" s="4">
        <f>SUM(M30:R30)</f>
        <v>128345</v>
      </c>
      <c r="T30" s="4">
        <f>S28+S30</f>
        <v>201495</v>
      </c>
    </row>
    <row r="32" spans="2:20" ht="22.5" x14ac:dyDescent="0.55000000000000004">
      <c r="B32" s="39" t="s">
        <v>127</v>
      </c>
      <c r="C32" s="217" t="s">
        <v>2</v>
      </c>
      <c r="D32" s="218"/>
      <c r="E32" s="218"/>
      <c r="F32" s="218"/>
      <c r="G32" s="218"/>
      <c r="H32" s="218"/>
      <c r="I32" s="218"/>
      <c r="J32" s="219"/>
      <c r="K32" s="39" t="s">
        <v>3</v>
      </c>
      <c r="L32" s="39" t="s">
        <v>4</v>
      </c>
      <c r="M32" s="37" t="s">
        <v>5</v>
      </c>
      <c r="N32" s="37" t="s">
        <v>6</v>
      </c>
      <c r="O32" s="37" t="s">
        <v>7</v>
      </c>
      <c r="P32" s="37" t="s">
        <v>8</v>
      </c>
      <c r="Q32" s="37" t="s">
        <v>9</v>
      </c>
      <c r="R32" s="37" t="s">
        <v>10</v>
      </c>
      <c r="S32" s="37" t="s">
        <v>11</v>
      </c>
      <c r="T32" s="3"/>
    </row>
    <row r="33" spans="2:20" ht="22.5" x14ac:dyDescent="0.55000000000000004">
      <c r="B33" s="206" t="s">
        <v>66</v>
      </c>
      <c r="C33" s="208" t="s">
        <v>68</v>
      </c>
      <c r="D33" s="209"/>
      <c r="E33" s="209"/>
      <c r="F33" s="209"/>
      <c r="G33" s="209"/>
      <c r="H33" s="209"/>
      <c r="I33" s="209"/>
      <c r="J33" s="210"/>
      <c r="K33" s="206" t="s">
        <v>21</v>
      </c>
      <c r="L33" s="206" t="s">
        <v>22</v>
      </c>
      <c r="M33" s="4">
        <v>9500</v>
      </c>
      <c r="N33" s="4">
        <v>10450</v>
      </c>
      <c r="O33" s="4">
        <v>11495</v>
      </c>
      <c r="P33" s="4">
        <v>12635</v>
      </c>
      <c r="Q33" s="4">
        <v>13870</v>
      </c>
      <c r="R33" s="4">
        <v>15200</v>
      </c>
      <c r="S33" s="4">
        <f>SUM(M33:R33)</f>
        <v>73150</v>
      </c>
      <c r="T33" s="3"/>
    </row>
    <row r="34" spans="2:20" ht="22.5" x14ac:dyDescent="0.55000000000000004">
      <c r="B34" s="206"/>
      <c r="C34" s="211"/>
      <c r="D34" s="212"/>
      <c r="E34" s="212"/>
      <c r="F34" s="212"/>
      <c r="G34" s="212"/>
      <c r="H34" s="212"/>
      <c r="I34" s="212"/>
      <c r="J34" s="213"/>
      <c r="K34" s="206"/>
      <c r="L34" s="206"/>
      <c r="M34" s="37" t="s">
        <v>13</v>
      </c>
      <c r="N34" s="37" t="s">
        <v>14</v>
      </c>
      <c r="O34" s="37" t="s">
        <v>15</v>
      </c>
      <c r="P34" s="37" t="s">
        <v>16</v>
      </c>
      <c r="Q34" s="37" t="s">
        <v>17</v>
      </c>
      <c r="R34" s="37" t="s">
        <v>18</v>
      </c>
      <c r="S34" s="37" t="s">
        <v>19</v>
      </c>
      <c r="T34" s="37" t="s">
        <v>20</v>
      </c>
    </row>
    <row r="35" spans="2:20" ht="22.5" x14ac:dyDescent="0.55000000000000004">
      <c r="B35" s="206"/>
      <c r="C35" s="214"/>
      <c r="D35" s="215"/>
      <c r="E35" s="215"/>
      <c r="F35" s="215"/>
      <c r="G35" s="215"/>
      <c r="H35" s="215"/>
      <c r="I35" s="215"/>
      <c r="J35" s="216"/>
      <c r="K35" s="206"/>
      <c r="L35" s="206"/>
      <c r="M35" s="4">
        <v>16720</v>
      </c>
      <c r="N35" s="4">
        <v>18335</v>
      </c>
      <c r="O35" s="4">
        <v>20140</v>
      </c>
      <c r="P35" s="4">
        <v>22135</v>
      </c>
      <c r="Q35" s="4">
        <v>24320</v>
      </c>
      <c r="R35" s="4">
        <v>26695</v>
      </c>
      <c r="S35" s="4">
        <f>SUM(M35:R35)</f>
        <v>128345</v>
      </c>
      <c r="T35" s="4">
        <f>S33+S35</f>
        <v>201495</v>
      </c>
    </row>
    <row r="38" spans="2:20" ht="22.5" x14ac:dyDescent="0.55000000000000004">
      <c r="B38" s="229" t="s">
        <v>25</v>
      </c>
      <c r="C38" s="229"/>
    </row>
    <row r="39" spans="2:20" ht="22.5" x14ac:dyDescent="0.55000000000000004">
      <c r="B39" s="121" t="s">
        <v>190</v>
      </c>
      <c r="C39" s="121"/>
      <c r="D39" s="121"/>
      <c r="E39" s="121"/>
      <c r="F39" s="121"/>
      <c r="G39" s="121"/>
      <c r="H39" s="121"/>
      <c r="I39" s="121"/>
      <c r="J39" s="121"/>
      <c r="K39" s="121"/>
      <c r="L39" s="121"/>
      <c r="M39" s="121"/>
      <c r="N39" s="121"/>
      <c r="O39" s="121"/>
      <c r="P39" s="121"/>
      <c r="Q39" s="121"/>
      <c r="R39" s="121"/>
      <c r="S39" s="121"/>
      <c r="T39" s="121"/>
    </row>
    <row r="40" spans="2:20" ht="22.5" x14ac:dyDescent="0.55000000000000004">
      <c r="B40" s="121" t="s">
        <v>191</v>
      </c>
      <c r="C40" s="121"/>
      <c r="D40" s="121"/>
      <c r="E40" s="121"/>
      <c r="F40" s="121"/>
      <c r="G40" s="121"/>
      <c r="H40" s="121"/>
      <c r="I40" s="121"/>
      <c r="J40" s="121"/>
      <c r="K40" s="121"/>
      <c r="L40" s="121"/>
      <c r="M40" s="121"/>
      <c r="N40" s="121"/>
      <c r="O40" s="121"/>
      <c r="P40" s="121"/>
      <c r="Q40" s="121"/>
      <c r="R40" s="121"/>
      <c r="S40" s="121"/>
      <c r="T40" s="121"/>
    </row>
    <row r="41" spans="2:20" ht="22.5" x14ac:dyDescent="0.55000000000000004">
      <c r="B41" s="121" t="s">
        <v>193</v>
      </c>
      <c r="C41" s="121"/>
      <c r="D41" s="121"/>
      <c r="E41" s="121"/>
      <c r="F41" s="121"/>
      <c r="G41" s="121"/>
      <c r="H41" s="121"/>
      <c r="I41" s="121"/>
      <c r="J41" s="121"/>
      <c r="K41" s="121"/>
      <c r="L41" s="121"/>
      <c r="M41" s="121"/>
      <c r="N41" s="121"/>
      <c r="O41" s="121"/>
      <c r="P41" s="121"/>
      <c r="Q41" s="121"/>
      <c r="R41" s="121"/>
      <c r="S41" s="121"/>
      <c r="T41" s="121"/>
    </row>
  </sheetData>
  <mergeCells count="42">
    <mergeCell ref="B41:T41"/>
    <mergeCell ref="C17:J20"/>
    <mergeCell ref="B40:T40"/>
    <mergeCell ref="B21:B24"/>
    <mergeCell ref="C21:J24"/>
    <mergeCell ref="K21:K24"/>
    <mergeCell ref="L21:L24"/>
    <mergeCell ref="B39:T39"/>
    <mergeCell ref="C32:J32"/>
    <mergeCell ref="B33:B35"/>
    <mergeCell ref="C33:J35"/>
    <mergeCell ref="K33:K35"/>
    <mergeCell ref="L33:L35"/>
    <mergeCell ref="B38:C38"/>
    <mergeCell ref="B28:B30"/>
    <mergeCell ref="C28:J30"/>
    <mergeCell ref="K28:K30"/>
    <mergeCell ref="L28:L30"/>
    <mergeCell ref="B12:T12"/>
    <mergeCell ref="C13:J13"/>
    <mergeCell ref="B14:B16"/>
    <mergeCell ref="C14:J16"/>
    <mergeCell ref="K14:K16"/>
    <mergeCell ref="L14:L16"/>
    <mergeCell ref="C27:J27"/>
    <mergeCell ref="B17:B20"/>
    <mergeCell ref="K17:K20"/>
    <mergeCell ref="L17:L20"/>
    <mergeCell ref="B10:T10"/>
    <mergeCell ref="C7:E7"/>
    <mergeCell ref="G7:I7"/>
    <mergeCell ref="L7:M7"/>
    <mergeCell ref="N7:O7"/>
    <mergeCell ref="Q7:R7"/>
    <mergeCell ref="S7:T7"/>
    <mergeCell ref="N8:O8"/>
    <mergeCell ref="Q8:R8"/>
    <mergeCell ref="B5:T5"/>
    <mergeCell ref="B2:I2"/>
    <mergeCell ref="J2:L2"/>
    <mergeCell ref="M2:S2"/>
    <mergeCell ref="B4:T4"/>
  </mergeCells>
  <phoneticPr fontId="1"/>
  <printOptions horizontalCentered="1"/>
  <pageMargins left="0" right="0" top="0.74803149606299213" bottom="0" header="0.31496062992125984" footer="0.31496062992125984"/>
  <pageSetup paperSize="8" scale="6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27"/>
  <sheetViews>
    <sheetView showGridLines="0" tabSelected="1" zoomScale="60" zoomScaleNormal="60" workbookViewId="0">
      <pane xSplit="1" ySplit="11" topLeftCell="B12" activePane="bottomRight" state="frozen"/>
      <selection pane="topRight" activeCell="B1" sqref="B1"/>
      <selection pane="bottomLeft" activeCell="A12" sqref="A12"/>
      <selection pane="bottomRigh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11" t="s">
        <v>69</v>
      </c>
      <c r="C1" s="11"/>
      <c r="D1" s="11"/>
      <c r="E1" s="11"/>
      <c r="F1" s="11"/>
      <c r="G1" s="11"/>
      <c r="H1" s="11"/>
      <c r="I1" s="11"/>
      <c r="J1" s="11"/>
      <c r="K1" s="12"/>
      <c r="L1" s="12"/>
      <c r="M1" s="12"/>
      <c r="N1" s="12"/>
      <c r="O1" s="12"/>
      <c r="P1" s="12"/>
      <c r="Q1" s="12"/>
      <c r="R1" s="12"/>
      <c r="S1" s="53"/>
      <c r="T1" s="53"/>
    </row>
    <row r="2" spans="2:20" ht="38" x14ac:dyDescent="1.25">
      <c r="B2" s="83" t="s">
        <v>70</v>
      </c>
      <c r="C2" s="83"/>
      <c r="D2" s="83"/>
      <c r="E2" s="83"/>
      <c r="F2" s="83"/>
      <c r="G2" s="83"/>
      <c r="H2" s="83"/>
      <c r="I2" s="83"/>
      <c r="J2" s="84">
        <v>2</v>
      </c>
      <c r="K2" s="84"/>
      <c r="L2" s="84"/>
      <c r="M2" s="85" t="s">
        <v>134</v>
      </c>
      <c r="N2" s="85"/>
      <c r="O2" s="85"/>
      <c r="P2" s="85"/>
      <c r="Q2" s="85"/>
      <c r="R2" s="85"/>
      <c r="S2" s="85"/>
      <c r="T2" s="13"/>
    </row>
    <row r="3" spans="2:20" ht="31.5" x14ac:dyDescent="1.05">
      <c r="B3" s="14"/>
      <c r="C3" s="48" t="s">
        <v>123</v>
      </c>
      <c r="D3" s="14"/>
      <c r="E3" s="14"/>
      <c r="F3" s="14"/>
      <c r="G3" s="14"/>
      <c r="H3" s="14"/>
      <c r="I3" s="14"/>
      <c r="J3" s="15"/>
      <c r="K3" s="15"/>
      <c r="L3" s="15"/>
      <c r="M3" s="15"/>
      <c r="N3" s="15"/>
      <c r="O3" s="15"/>
      <c r="P3" s="15"/>
      <c r="Q3" s="15"/>
      <c r="R3" s="15"/>
      <c r="S3" s="15"/>
      <c r="T3" s="16"/>
    </row>
    <row r="4" spans="2:20" ht="22.5" x14ac:dyDescent="0.55000000000000004">
      <c r="B4" s="86" t="s">
        <v>0</v>
      </c>
      <c r="C4" s="87"/>
      <c r="D4" s="87"/>
      <c r="E4" s="87"/>
      <c r="F4" s="87"/>
      <c r="G4" s="87"/>
      <c r="H4" s="87"/>
      <c r="I4" s="87"/>
      <c r="J4" s="87"/>
      <c r="K4" s="87"/>
      <c r="L4" s="87"/>
      <c r="M4" s="87"/>
      <c r="N4" s="87"/>
      <c r="O4" s="87"/>
      <c r="P4" s="87"/>
      <c r="Q4" s="87"/>
      <c r="R4" s="87"/>
      <c r="S4" s="87"/>
      <c r="T4" s="88"/>
    </row>
    <row r="5" spans="2:20" ht="52.25" customHeight="1" x14ac:dyDescent="0.55000000000000004">
      <c r="B5" s="89" t="s">
        <v>71</v>
      </c>
      <c r="C5" s="90"/>
      <c r="D5" s="90"/>
      <c r="E5" s="90"/>
      <c r="F5" s="90"/>
      <c r="G5" s="90"/>
      <c r="H5" s="90"/>
      <c r="I5" s="90"/>
      <c r="J5" s="90"/>
      <c r="K5" s="90"/>
      <c r="L5" s="90"/>
      <c r="M5" s="90"/>
      <c r="N5" s="90"/>
      <c r="O5" s="90"/>
      <c r="P5" s="90"/>
      <c r="Q5" s="90"/>
      <c r="R5" s="90"/>
      <c r="S5" s="90"/>
      <c r="T5" s="91"/>
    </row>
    <row r="7" spans="2:20" ht="28.5" x14ac:dyDescent="0.95">
      <c r="B7" s="18">
        <v>1</v>
      </c>
      <c r="C7" s="79" t="s">
        <v>24</v>
      </c>
      <c r="D7" s="80"/>
      <c r="E7" s="81"/>
      <c r="F7" s="17">
        <v>1</v>
      </c>
      <c r="G7" s="82" t="s">
        <v>25</v>
      </c>
      <c r="H7" s="82"/>
      <c r="I7" s="82"/>
      <c r="J7" s="49"/>
      <c r="K7" s="49"/>
      <c r="L7" s="49"/>
      <c r="M7" s="49"/>
      <c r="N7" s="49"/>
      <c r="O7" s="49"/>
      <c r="P7" s="49"/>
      <c r="Q7" s="49"/>
      <c r="R7" s="49"/>
      <c r="S7" s="49"/>
      <c r="T7" s="50"/>
    </row>
    <row r="8" spans="2:20" x14ac:dyDescent="0.55000000000000004">
      <c r="B8" s="21"/>
      <c r="C8" s="22"/>
      <c r="D8" s="22"/>
      <c r="E8" s="22"/>
      <c r="F8" s="22"/>
      <c r="G8" s="22"/>
      <c r="H8" s="22"/>
      <c r="I8" s="22"/>
      <c r="J8" s="22"/>
      <c r="K8" s="22"/>
      <c r="L8" s="22"/>
      <c r="M8" s="22"/>
      <c r="N8" s="22"/>
      <c r="O8" s="22"/>
      <c r="P8" s="22"/>
      <c r="Q8" s="22"/>
      <c r="R8" s="22"/>
      <c r="S8" s="22"/>
      <c r="T8" s="23"/>
    </row>
    <row r="9" spans="2:20" ht="23.4" customHeight="1" x14ac:dyDescent="0.55000000000000004">
      <c r="B9" s="92" t="s">
        <v>28</v>
      </c>
      <c r="C9" s="93"/>
      <c r="D9" s="93"/>
      <c r="E9" s="93"/>
      <c r="F9" s="93"/>
      <c r="G9" s="93"/>
      <c r="H9" s="93"/>
      <c r="I9" s="93"/>
      <c r="J9" s="93"/>
      <c r="K9" s="93"/>
      <c r="L9" s="93"/>
      <c r="M9" s="93"/>
      <c r="N9" s="93"/>
      <c r="O9" s="93"/>
      <c r="P9" s="93"/>
      <c r="Q9" s="93"/>
      <c r="R9" s="93"/>
      <c r="S9" s="93"/>
      <c r="T9" s="94"/>
    </row>
    <row r="10" spans="2:20" x14ac:dyDescent="0.55000000000000004">
      <c r="B10" s="21"/>
      <c r="C10" s="22"/>
      <c r="D10" s="22"/>
      <c r="E10" s="22"/>
      <c r="F10" s="22"/>
      <c r="G10" s="22"/>
      <c r="H10" s="22"/>
      <c r="I10" s="22"/>
      <c r="J10" s="22"/>
      <c r="K10" s="22"/>
      <c r="L10" s="22"/>
      <c r="M10" s="22"/>
      <c r="N10" s="22"/>
      <c r="O10" s="22"/>
      <c r="P10" s="22"/>
      <c r="Q10" s="22"/>
      <c r="R10" s="22"/>
      <c r="S10" s="22"/>
      <c r="T10" s="23"/>
    </row>
    <row r="11" spans="2:20" ht="114.65" customHeight="1" x14ac:dyDescent="0.55000000000000004">
      <c r="B11" s="89" t="s">
        <v>80</v>
      </c>
      <c r="C11" s="90"/>
      <c r="D11" s="90"/>
      <c r="E11" s="90"/>
      <c r="F11" s="90"/>
      <c r="G11" s="90"/>
      <c r="H11" s="90"/>
      <c r="I11" s="90"/>
      <c r="J11" s="90"/>
      <c r="K11" s="90"/>
      <c r="L11" s="90"/>
      <c r="M11" s="90"/>
      <c r="N11" s="90"/>
      <c r="O11" s="90"/>
      <c r="P11" s="90"/>
      <c r="Q11" s="90"/>
      <c r="R11" s="90"/>
      <c r="S11" s="90"/>
      <c r="T11" s="91"/>
    </row>
    <row r="12" spans="2:20" ht="18" thickBot="1" x14ac:dyDescent="0.6">
      <c r="B12" s="21"/>
      <c r="C12" s="22"/>
      <c r="D12" s="22"/>
      <c r="E12" s="22"/>
      <c r="F12" s="22"/>
      <c r="G12" s="22"/>
      <c r="H12" s="22"/>
      <c r="I12" s="22"/>
      <c r="J12" s="22"/>
      <c r="K12" s="22"/>
      <c r="L12" s="22"/>
      <c r="M12" s="22"/>
      <c r="N12" s="22"/>
      <c r="O12" s="22"/>
      <c r="P12" s="22"/>
      <c r="Q12" s="22"/>
      <c r="R12" s="22"/>
      <c r="S12" s="22"/>
      <c r="T12" s="23"/>
    </row>
    <row r="13" spans="2:20" ht="29" thickBot="1" x14ac:dyDescent="0.6">
      <c r="B13" s="95" t="s">
        <v>135</v>
      </c>
      <c r="C13" s="96"/>
      <c r="D13" s="96"/>
      <c r="E13" s="96"/>
      <c r="F13" s="96"/>
      <c r="G13" s="96"/>
      <c r="H13" s="96"/>
      <c r="I13" s="96"/>
      <c r="J13" s="96"/>
      <c r="K13" s="96"/>
      <c r="L13" s="96"/>
      <c r="M13" s="96"/>
      <c r="N13" s="96"/>
      <c r="O13" s="96"/>
      <c r="P13" s="96"/>
      <c r="Q13" s="96"/>
      <c r="R13" s="96"/>
      <c r="S13" s="96"/>
      <c r="T13" s="97"/>
    </row>
    <row r="14" spans="2:20" ht="22.5" x14ac:dyDescent="0.55000000000000004">
      <c r="B14" s="59" t="s">
        <v>1</v>
      </c>
      <c r="C14" s="98" t="s">
        <v>2</v>
      </c>
      <c r="D14" s="99"/>
      <c r="E14" s="100"/>
      <c r="F14" s="98" t="s">
        <v>12</v>
      </c>
      <c r="G14" s="99"/>
      <c r="H14" s="99"/>
      <c r="I14" s="99"/>
      <c r="J14" s="100"/>
      <c r="K14" s="54" t="s">
        <v>3</v>
      </c>
      <c r="L14" s="54" t="s">
        <v>4</v>
      </c>
      <c r="M14" s="55" t="s">
        <v>5</v>
      </c>
      <c r="N14" s="55" t="s">
        <v>6</v>
      </c>
      <c r="O14" s="55" t="s">
        <v>7</v>
      </c>
      <c r="P14" s="55" t="s">
        <v>8</v>
      </c>
      <c r="Q14" s="55" t="s">
        <v>9</v>
      </c>
      <c r="R14" s="55" t="s">
        <v>10</v>
      </c>
      <c r="S14" s="55" t="s">
        <v>11</v>
      </c>
      <c r="T14" s="58"/>
    </row>
    <row r="15" spans="2:20" ht="22.5" x14ac:dyDescent="0.55000000000000004">
      <c r="B15" s="101" t="s">
        <v>23</v>
      </c>
      <c r="C15" s="104" t="s">
        <v>138</v>
      </c>
      <c r="D15" s="105"/>
      <c r="E15" s="106"/>
      <c r="F15" s="104" t="s">
        <v>27</v>
      </c>
      <c r="G15" s="105"/>
      <c r="H15" s="105"/>
      <c r="I15" s="105"/>
      <c r="J15" s="106"/>
      <c r="K15" s="101" t="s">
        <v>21</v>
      </c>
      <c r="L15" s="101" t="s">
        <v>22</v>
      </c>
      <c r="M15" s="4">
        <v>95</v>
      </c>
      <c r="N15" s="4">
        <v>95</v>
      </c>
      <c r="O15" s="4">
        <v>95</v>
      </c>
      <c r="P15" s="4">
        <v>95</v>
      </c>
      <c r="Q15" s="4">
        <v>95</v>
      </c>
      <c r="R15" s="4">
        <v>95</v>
      </c>
      <c r="S15" s="4"/>
      <c r="T15" s="51"/>
    </row>
    <row r="16" spans="2:20" ht="22.5" x14ac:dyDescent="0.55000000000000004">
      <c r="B16" s="102"/>
      <c r="C16" s="107"/>
      <c r="D16" s="108"/>
      <c r="E16" s="109"/>
      <c r="F16" s="107"/>
      <c r="G16" s="108"/>
      <c r="H16" s="108"/>
      <c r="I16" s="108"/>
      <c r="J16" s="109"/>
      <c r="K16" s="102"/>
      <c r="L16" s="102"/>
      <c r="M16" s="55" t="s">
        <v>13</v>
      </c>
      <c r="N16" s="55" t="s">
        <v>14</v>
      </c>
      <c r="O16" s="55" t="s">
        <v>15</v>
      </c>
      <c r="P16" s="55" t="s">
        <v>16</v>
      </c>
      <c r="Q16" s="55" t="s">
        <v>17</v>
      </c>
      <c r="R16" s="55" t="s">
        <v>18</v>
      </c>
      <c r="S16" s="55" t="s">
        <v>19</v>
      </c>
      <c r="T16" s="55" t="s">
        <v>20</v>
      </c>
    </row>
    <row r="17" spans="2:21" ht="23" thickBot="1" x14ac:dyDescent="0.6">
      <c r="B17" s="103"/>
      <c r="C17" s="110"/>
      <c r="D17" s="111"/>
      <c r="E17" s="112"/>
      <c r="F17" s="110"/>
      <c r="G17" s="111"/>
      <c r="H17" s="111"/>
      <c r="I17" s="111"/>
      <c r="J17" s="112"/>
      <c r="K17" s="103"/>
      <c r="L17" s="103"/>
      <c r="M17" s="4">
        <v>95</v>
      </c>
      <c r="N17" s="4">
        <v>95</v>
      </c>
      <c r="O17" s="4">
        <v>95</v>
      </c>
      <c r="P17" s="4">
        <v>95</v>
      </c>
      <c r="Q17" s="4">
        <v>95</v>
      </c>
      <c r="R17" s="4">
        <v>95</v>
      </c>
      <c r="S17" s="4"/>
      <c r="T17" s="4"/>
    </row>
    <row r="18" spans="2:21" ht="22.5" x14ac:dyDescent="0.55000000000000004">
      <c r="B18" s="101" t="s">
        <v>104</v>
      </c>
      <c r="C18" s="116" t="s">
        <v>139</v>
      </c>
      <c r="D18" s="114"/>
      <c r="E18" s="115"/>
      <c r="F18" s="116" t="s">
        <v>27</v>
      </c>
      <c r="G18" s="114"/>
      <c r="H18" s="114"/>
      <c r="I18" s="114"/>
      <c r="J18" s="115"/>
      <c r="K18" s="101" t="s">
        <v>21</v>
      </c>
      <c r="L18" s="101" t="s">
        <v>22</v>
      </c>
      <c r="M18" s="55" t="s">
        <v>5</v>
      </c>
      <c r="N18" s="55" t="s">
        <v>6</v>
      </c>
      <c r="O18" s="55" t="s">
        <v>7</v>
      </c>
      <c r="P18" s="55" t="s">
        <v>8</v>
      </c>
      <c r="Q18" s="55" t="s">
        <v>9</v>
      </c>
      <c r="R18" s="55" t="s">
        <v>10</v>
      </c>
      <c r="S18" s="55" t="s">
        <v>11</v>
      </c>
      <c r="T18" s="58"/>
    </row>
    <row r="19" spans="2:21" ht="22.5" x14ac:dyDescent="0.55000000000000004">
      <c r="B19" s="102"/>
      <c r="C19" s="107"/>
      <c r="D19" s="108"/>
      <c r="E19" s="109"/>
      <c r="F19" s="107"/>
      <c r="G19" s="108"/>
      <c r="H19" s="108"/>
      <c r="I19" s="108"/>
      <c r="J19" s="109"/>
      <c r="K19" s="102"/>
      <c r="L19" s="102"/>
      <c r="M19" s="4">
        <v>100</v>
      </c>
      <c r="N19" s="4">
        <v>110</v>
      </c>
      <c r="O19" s="4">
        <v>121</v>
      </c>
      <c r="P19" s="4">
        <v>133</v>
      </c>
      <c r="Q19" s="4">
        <v>146</v>
      </c>
      <c r="R19" s="4">
        <v>160</v>
      </c>
      <c r="S19" s="4">
        <f>SUM(M19:R19)</f>
        <v>770</v>
      </c>
      <c r="T19" s="51"/>
    </row>
    <row r="20" spans="2:21" ht="22.5" x14ac:dyDescent="0.55000000000000004">
      <c r="B20" s="102"/>
      <c r="C20" s="107"/>
      <c r="D20" s="108"/>
      <c r="E20" s="109"/>
      <c r="F20" s="107"/>
      <c r="G20" s="108"/>
      <c r="H20" s="108"/>
      <c r="I20" s="108"/>
      <c r="J20" s="109"/>
      <c r="K20" s="102"/>
      <c r="L20" s="102"/>
      <c r="M20" s="55" t="s">
        <v>13</v>
      </c>
      <c r="N20" s="55" t="s">
        <v>14</v>
      </c>
      <c r="O20" s="55" t="s">
        <v>15</v>
      </c>
      <c r="P20" s="55" t="s">
        <v>16</v>
      </c>
      <c r="Q20" s="55" t="s">
        <v>17</v>
      </c>
      <c r="R20" s="55" t="s">
        <v>18</v>
      </c>
      <c r="S20" s="55" t="s">
        <v>19</v>
      </c>
      <c r="T20" s="55" t="s">
        <v>20</v>
      </c>
    </row>
    <row r="21" spans="2:21" ht="23" thickBot="1" x14ac:dyDescent="0.6">
      <c r="B21" s="103"/>
      <c r="C21" s="110"/>
      <c r="D21" s="111"/>
      <c r="E21" s="112"/>
      <c r="F21" s="110"/>
      <c r="G21" s="111"/>
      <c r="H21" s="111"/>
      <c r="I21" s="111"/>
      <c r="J21" s="112"/>
      <c r="K21" s="103"/>
      <c r="L21" s="103"/>
      <c r="M21" s="4">
        <v>176</v>
      </c>
      <c r="N21" s="4">
        <v>193</v>
      </c>
      <c r="O21" s="4">
        <v>212</v>
      </c>
      <c r="P21" s="4">
        <v>233</v>
      </c>
      <c r="Q21" s="4">
        <v>256</v>
      </c>
      <c r="R21" s="4">
        <v>281</v>
      </c>
      <c r="S21" s="4">
        <f>SUM(M21:R21)</f>
        <v>1351</v>
      </c>
      <c r="T21" s="4">
        <f>S19+S21</f>
        <v>2121</v>
      </c>
    </row>
    <row r="22" spans="2:21" ht="18" customHeight="1" x14ac:dyDescent="0.55000000000000004">
      <c r="B22" s="101" t="s">
        <v>136</v>
      </c>
      <c r="C22" s="116" t="s">
        <v>26</v>
      </c>
      <c r="D22" s="114"/>
      <c r="E22" s="115"/>
      <c r="F22" s="113" t="s">
        <v>137</v>
      </c>
      <c r="G22" s="114"/>
      <c r="H22" s="114"/>
      <c r="I22" s="114"/>
      <c r="J22" s="115"/>
      <c r="K22" s="101" t="s">
        <v>21</v>
      </c>
      <c r="L22" s="101" t="s">
        <v>22</v>
      </c>
      <c r="M22" s="55" t="s">
        <v>5</v>
      </c>
      <c r="N22" s="55" t="s">
        <v>6</v>
      </c>
      <c r="O22" s="55" t="s">
        <v>7</v>
      </c>
      <c r="P22" s="55" t="s">
        <v>8</v>
      </c>
      <c r="Q22" s="55" t="s">
        <v>9</v>
      </c>
      <c r="R22" s="55" t="s">
        <v>10</v>
      </c>
      <c r="S22" s="55" t="s">
        <v>11</v>
      </c>
      <c r="T22" s="58"/>
    </row>
    <row r="23" spans="2:21" ht="22.5" x14ac:dyDescent="0.55000000000000004">
      <c r="B23" s="102"/>
      <c r="C23" s="107"/>
      <c r="D23" s="108"/>
      <c r="E23" s="109"/>
      <c r="F23" s="107"/>
      <c r="G23" s="108"/>
      <c r="H23" s="108"/>
      <c r="I23" s="108"/>
      <c r="J23" s="109"/>
      <c r="K23" s="102"/>
      <c r="L23" s="102"/>
      <c r="M23" s="4">
        <v>9500</v>
      </c>
      <c r="N23" s="4">
        <v>10450</v>
      </c>
      <c r="O23" s="4">
        <v>11495</v>
      </c>
      <c r="P23" s="4">
        <v>12635</v>
      </c>
      <c r="Q23" s="4">
        <v>13870</v>
      </c>
      <c r="R23" s="4">
        <v>15200</v>
      </c>
      <c r="S23" s="4">
        <f>SUM(M23:R23)</f>
        <v>73150</v>
      </c>
      <c r="T23" s="51"/>
    </row>
    <row r="24" spans="2:21" ht="22.5" x14ac:dyDescent="0.55000000000000004">
      <c r="B24" s="102"/>
      <c r="C24" s="107"/>
      <c r="D24" s="108"/>
      <c r="E24" s="109"/>
      <c r="F24" s="107"/>
      <c r="G24" s="108"/>
      <c r="H24" s="108"/>
      <c r="I24" s="108"/>
      <c r="J24" s="109"/>
      <c r="K24" s="102"/>
      <c r="L24" s="102"/>
      <c r="M24" s="55" t="s">
        <v>13</v>
      </c>
      <c r="N24" s="55" t="s">
        <v>14</v>
      </c>
      <c r="O24" s="55" t="s">
        <v>15</v>
      </c>
      <c r="P24" s="55" t="s">
        <v>16</v>
      </c>
      <c r="Q24" s="55" t="s">
        <v>17</v>
      </c>
      <c r="R24" s="55" t="s">
        <v>18</v>
      </c>
      <c r="S24" s="55" t="s">
        <v>19</v>
      </c>
      <c r="T24" s="55" t="s">
        <v>20</v>
      </c>
      <c r="U24" s="9"/>
    </row>
    <row r="25" spans="2:21" ht="22.5" x14ac:dyDescent="0.55000000000000004">
      <c r="B25" s="103"/>
      <c r="C25" s="110"/>
      <c r="D25" s="111"/>
      <c r="E25" s="112"/>
      <c r="F25" s="110"/>
      <c r="G25" s="111"/>
      <c r="H25" s="111"/>
      <c r="I25" s="111"/>
      <c r="J25" s="112"/>
      <c r="K25" s="103"/>
      <c r="L25" s="103"/>
      <c r="M25" s="4">
        <v>16720</v>
      </c>
      <c r="N25" s="4">
        <v>18335</v>
      </c>
      <c r="O25" s="4">
        <v>20140</v>
      </c>
      <c r="P25" s="4">
        <v>22135</v>
      </c>
      <c r="Q25" s="4">
        <v>24320</v>
      </c>
      <c r="R25" s="4">
        <v>26695</v>
      </c>
      <c r="S25" s="4">
        <f>SUM(M25:R25)</f>
        <v>128345</v>
      </c>
      <c r="T25" s="4">
        <f>S23+S25</f>
        <v>201495</v>
      </c>
      <c r="U25" s="10"/>
    </row>
    <row r="26" spans="2:21" x14ac:dyDescent="0.55000000000000004">
      <c r="B26" s="21"/>
      <c r="C26" s="22"/>
      <c r="D26" s="22"/>
      <c r="E26" s="22"/>
      <c r="F26" s="22"/>
      <c r="G26" s="22"/>
      <c r="H26" s="22"/>
      <c r="I26" s="22"/>
      <c r="J26" s="22"/>
      <c r="K26" s="22"/>
      <c r="L26" s="22"/>
      <c r="M26" s="22"/>
      <c r="N26" s="22"/>
      <c r="O26" s="22"/>
      <c r="P26" s="22"/>
      <c r="Q26" s="22"/>
      <c r="R26" s="22"/>
      <c r="S26" s="22"/>
      <c r="T26" s="23"/>
    </row>
    <row r="27" spans="2:21" ht="400" customHeight="1" x14ac:dyDescent="0.55000000000000004">
      <c r="B27" s="89" t="s">
        <v>79</v>
      </c>
      <c r="C27" s="90"/>
      <c r="D27" s="90"/>
      <c r="E27" s="90"/>
      <c r="F27" s="90"/>
      <c r="G27" s="90"/>
      <c r="H27" s="90"/>
      <c r="I27" s="90"/>
      <c r="J27" s="90"/>
      <c r="K27" s="90"/>
      <c r="L27" s="90"/>
      <c r="M27" s="90"/>
      <c r="N27" s="90"/>
      <c r="O27" s="90"/>
      <c r="P27" s="90"/>
      <c r="Q27" s="90"/>
      <c r="R27" s="90"/>
      <c r="S27" s="90"/>
      <c r="T27" s="91"/>
    </row>
  </sheetData>
  <mergeCells count="28">
    <mergeCell ref="C22:E25"/>
    <mergeCell ref="B22:B25"/>
    <mergeCell ref="B18:B21"/>
    <mergeCell ref="C18:E21"/>
    <mergeCell ref="F18:J21"/>
    <mergeCell ref="B27:T27"/>
    <mergeCell ref="B9:T9"/>
    <mergeCell ref="B11:T11"/>
    <mergeCell ref="B13:T13"/>
    <mergeCell ref="C14:E14"/>
    <mergeCell ref="F14:J14"/>
    <mergeCell ref="B15:B17"/>
    <mergeCell ref="C15:E17"/>
    <mergeCell ref="F15:J17"/>
    <mergeCell ref="K15:K17"/>
    <mergeCell ref="L15:L17"/>
    <mergeCell ref="L22:L25"/>
    <mergeCell ref="K22:K25"/>
    <mergeCell ref="F22:J25"/>
    <mergeCell ref="K18:K21"/>
    <mergeCell ref="L18:L21"/>
    <mergeCell ref="C7:E7"/>
    <mergeCell ref="G7:I7"/>
    <mergeCell ref="B2:I2"/>
    <mergeCell ref="J2:L2"/>
    <mergeCell ref="M2:S2"/>
    <mergeCell ref="B4:T4"/>
    <mergeCell ref="B5:T5"/>
  </mergeCells>
  <phoneticPr fontId="1"/>
  <printOptions horizontalCentered="1" verticalCentered="1"/>
  <pageMargins left="0" right="0" top="0" bottom="0" header="0.31496062992125984" footer="0.31496062992125984"/>
  <pageSetup paperSize="8" scale="70"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28"/>
  <sheetViews>
    <sheetView showGridLines="0" zoomScale="60" zoomScaleNormal="60" workbookViewId="0">
      <pane xSplit="1" ySplit="11" topLeftCell="B12" activePane="bottomRight" state="frozen"/>
      <selection pane="topRight" activeCell="B1" sqref="B1"/>
      <selection pane="bottomLeft" activeCell="A12" sqref="A12"/>
      <selection pane="bottomRight"/>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11" t="s">
        <v>69</v>
      </c>
      <c r="C1" s="11"/>
      <c r="D1" s="11"/>
      <c r="E1" s="11"/>
      <c r="F1" s="11"/>
      <c r="G1" s="11"/>
      <c r="H1" s="11"/>
      <c r="I1" s="11"/>
      <c r="J1" s="11"/>
      <c r="K1" s="12"/>
      <c r="L1" s="12"/>
      <c r="M1" s="12"/>
      <c r="N1" s="12"/>
      <c r="O1" s="12"/>
      <c r="P1" s="12"/>
      <c r="Q1" s="12"/>
      <c r="R1" s="12"/>
      <c r="S1" s="53"/>
      <c r="T1" s="53"/>
    </row>
    <row r="2" spans="2:20" ht="38" x14ac:dyDescent="1.25">
      <c r="B2" s="83" t="s">
        <v>70</v>
      </c>
      <c r="C2" s="83"/>
      <c r="D2" s="83"/>
      <c r="E2" s="83"/>
      <c r="F2" s="83"/>
      <c r="G2" s="83"/>
      <c r="H2" s="83"/>
      <c r="I2" s="83"/>
      <c r="J2" s="84">
        <f>A①_入力!J2</f>
        <v>2</v>
      </c>
      <c r="K2" s="84"/>
      <c r="L2" s="84"/>
      <c r="M2" s="85" t="str">
        <f>A①_入力!M2</f>
        <v>第2問_全社_GL科目別_月次売上計画（その2）</v>
      </c>
      <c r="N2" s="85"/>
      <c r="O2" s="85"/>
      <c r="P2" s="85"/>
      <c r="Q2" s="85"/>
      <c r="R2" s="85"/>
      <c r="S2" s="85"/>
      <c r="T2" s="13"/>
    </row>
    <row r="3" spans="2:20" ht="31.5" x14ac:dyDescent="1.05">
      <c r="B3" s="14"/>
      <c r="C3" s="48" t="s">
        <v>123</v>
      </c>
      <c r="D3" s="14"/>
      <c r="E3" s="14"/>
      <c r="F3" s="14"/>
      <c r="G3" s="14"/>
      <c r="H3" s="14"/>
      <c r="I3" s="14"/>
      <c r="J3" s="15"/>
      <c r="K3" s="15"/>
      <c r="L3" s="15"/>
      <c r="M3" s="15"/>
      <c r="N3" s="15"/>
      <c r="O3" s="15"/>
      <c r="P3" s="15"/>
      <c r="Q3" s="15"/>
      <c r="R3" s="15"/>
      <c r="S3" s="15"/>
      <c r="T3" s="16"/>
    </row>
    <row r="4" spans="2:20" ht="22.5" x14ac:dyDescent="0.55000000000000004">
      <c r="B4" s="122" t="s">
        <v>0</v>
      </c>
      <c r="C4" s="122"/>
      <c r="D4" s="122"/>
      <c r="E4" s="122"/>
      <c r="F4" s="122"/>
      <c r="G4" s="122"/>
      <c r="H4" s="122"/>
      <c r="I4" s="122"/>
      <c r="J4" s="122"/>
      <c r="K4" s="122"/>
      <c r="L4" s="122"/>
      <c r="M4" s="122"/>
      <c r="N4" s="122"/>
      <c r="O4" s="122"/>
      <c r="P4" s="122"/>
      <c r="Q4" s="122"/>
      <c r="R4" s="122"/>
      <c r="S4" s="122"/>
      <c r="T4" s="122"/>
    </row>
    <row r="5" spans="2:20" ht="46.75" customHeight="1" x14ac:dyDescent="0.55000000000000004">
      <c r="B5" s="121" t="s">
        <v>71</v>
      </c>
      <c r="C5" s="121"/>
      <c r="D5" s="121"/>
      <c r="E5" s="121"/>
      <c r="F5" s="121"/>
      <c r="G5" s="121"/>
      <c r="H5" s="121"/>
      <c r="I5" s="121"/>
      <c r="J5" s="121"/>
      <c r="K5" s="121"/>
      <c r="L5" s="121"/>
      <c r="M5" s="121"/>
      <c r="N5" s="121"/>
      <c r="O5" s="121"/>
      <c r="P5" s="121"/>
      <c r="Q5" s="121"/>
      <c r="R5" s="121"/>
      <c r="S5" s="121"/>
      <c r="T5" s="121"/>
    </row>
    <row r="6" spans="2:20" ht="7.75" customHeight="1" x14ac:dyDescent="0.55000000000000004"/>
    <row r="7" spans="2:20" ht="28.5" x14ac:dyDescent="0.95">
      <c r="B7" s="18">
        <v>1</v>
      </c>
      <c r="C7" s="119" t="s">
        <v>24</v>
      </c>
      <c r="D7" s="119"/>
      <c r="E7" s="119"/>
      <c r="F7" s="17">
        <f>A①_入力!F7</f>
        <v>1</v>
      </c>
      <c r="G7" s="82" t="str">
        <f>A①_入力!G7</f>
        <v>解説</v>
      </c>
      <c r="H7" s="82"/>
      <c r="I7" s="82"/>
    </row>
    <row r="8" spans="2:20" ht="5.4" customHeight="1" x14ac:dyDescent="0.55000000000000004"/>
    <row r="9" spans="2:20" ht="23.5" customHeight="1" x14ac:dyDescent="0.55000000000000004">
      <c r="B9" s="120" t="s">
        <v>28</v>
      </c>
      <c r="C9" s="120"/>
      <c r="D9" s="120"/>
      <c r="E9" s="120"/>
      <c r="F9" s="120"/>
      <c r="G9" s="120"/>
      <c r="H9" s="120"/>
      <c r="I9" s="120"/>
      <c r="J9" s="120"/>
      <c r="K9" s="120"/>
      <c r="L9" s="120"/>
      <c r="M9" s="120"/>
      <c r="N9" s="120"/>
      <c r="O9" s="120"/>
      <c r="P9" s="120"/>
      <c r="Q9" s="120"/>
      <c r="R9" s="120"/>
      <c r="S9" s="120"/>
      <c r="T9" s="120"/>
    </row>
    <row r="10" spans="2:20" ht="6" customHeight="1" x14ac:dyDescent="0.55000000000000004"/>
    <row r="11" spans="2:20" ht="114.65" customHeight="1" x14ac:dyDescent="0.55000000000000004">
      <c r="B11" s="121" t="s">
        <v>128</v>
      </c>
      <c r="C11" s="121"/>
      <c r="D11" s="121"/>
      <c r="E11" s="121"/>
      <c r="F11" s="121"/>
      <c r="G11" s="121"/>
      <c r="H11" s="121"/>
      <c r="I11" s="121"/>
      <c r="J11" s="121"/>
      <c r="K11" s="121"/>
      <c r="L11" s="121"/>
      <c r="M11" s="121"/>
      <c r="N11" s="121"/>
      <c r="O11" s="121"/>
      <c r="P11" s="121"/>
      <c r="Q11" s="121"/>
      <c r="R11" s="121"/>
      <c r="S11" s="121"/>
      <c r="T11" s="121"/>
    </row>
    <row r="12" spans="2:20" ht="4.25" customHeight="1" thickBot="1" x14ac:dyDescent="0.6"/>
    <row r="13" spans="2:20" ht="5.4" hidden="1" customHeight="1" thickBot="1" x14ac:dyDescent="0.6"/>
    <row r="14" spans="2:20" ht="29" thickBot="1" x14ac:dyDescent="0.6">
      <c r="B14" s="117" t="s">
        <v>140</v>
      </c>
      <c r="C14" s="96"/>
      <c r="D14" s="96"/>
      <c r="E14" s="96"/>
      <c r="F14" s="96"/>
      <c r="G14" s="96"/>
      <c r="H14" s="96"/>
      <c r="I14" s="96"/>
      <c r="J14" s="96"/>
      <c r="K14" s="96"/>
      <c r="L14" s="96"/>
      <c r="M14" s="96"/>
      <c r="N14" s="96"/>
      <c r="O14" s="96"/>
      <c r="P14" s="96"/>
      <c r="Q14" s="96"/>
      <c r="R14" s="96"/>
      <c r="S14" s="96"/>
      <c r="T14" s="118"/>
    </row>
    <row r="15" spans="2:20" ht="22.5" x14ac:dyDescent="0.55000000000000004">
      <c r="B15" s="59" t="s">
        <v>1</v>
      </c>
      <c r="C15" s="98" t="s">
        <v>2</v>
      </c>
      <c r="D15" s="99"/>
      <c r="E15" s="100"/>
      <c r="F15" s="98" t="s">
        <v>12</v>
      </c>
      <c r="G15" s="99"/>
      <c r="H15" s="99"/>
      <c r="I15" s="99"/>
      <c r="J15" s="100"/>
      <c r="K15" s="54" t="s">
        <v>3</v>
      </c>
      <c r="L15" s="54" t="s">
        <v>4</v>
      </c>
      <c r="M15" s="55" t="s">
        <v>5</v>
      </c>
      <c r="N15" s="55" t="s">
        <v>6</v>
      </c>
      <c r="O15" s="55" t="s">
        <v>7</v>
      </c>
      <c r="P15" s="55" t="s">
        <v>8</v>
      </c>
      <c r="Q15" s="55" t="s">
        <v>9</v>
      </c>
      <c r="R15" s="55" t="s">
        <v>10</v>
      </c>
      <c r="S15" s="55" t="s">
        <v>11</v>
      </c>
      <c r="T15" s="58"/>
    </row>
    <row r="16" spans="2:20" ht="21.65" customHeight="1" x14ac:dyDescent="0.55000000000000004">
      <c r="B16" s="101" t="s">
        <v>23</v>
      </c>
      <c r="C16" s="104" t="s">
        <v>138</v>
      </c>
      <c r="D16" s="105"/>
      <c r="E16" s="106"/>
      <c r="F16" s="104" t="s">
        <v>27</v>
      </c>
      <c r="G16" s="105"/>
      <c r="H16" s="105"/>
      <c r="I16" s="105"/>
      <c r="J16" s="106"/>
      <c r="K16" s="101" t="s">
        <v>21</v>
      </c>
      <c r="L16" s="101" t="s">
        <v>22</v>
      </c>
      <c r="M16" s="4">
        <v>95</v>
      </c>
      <c r="N16" s="4">
        <v>95</v>
      </c>
      <c r="O16" s="4">
        <v>95</v>
      </c>
      <c r="P16" s="4">
        <v>95</v>
      </c>
      <c r="Q16" s="4">
        <v>95</v>
      </c>
      <c r="R16" s="4">
        <v>95</v>
      </c>
      <c r="S16" s="4"/>
      <c r="T16" s="51"/>
    </row>
    <row r="17" spans="2:20" ht="21.65" customHeight="1" x14ac:dyDescent="0.55000000000000004">
      <c r="B17" s="102"/>
      <c r="C17" s="107"/>
      <c r="D17" s="108"/>
      <c r="E17" s="109"/>
      <c r="F17" s="107"/>
      <c r="G17" s="108"/>
      <c r="H17" s="108"/>
      <c r="I17" s="108"/>
      <c r="J17" s="109"/>
      <c r="K17" s="102"/>
      <c r="L17" s="102"/>
      <c r="M17" s="55" t="s">
        <v>13</v>
      </c>
      <c r="N17" s="55" t="s">
        <v>14</v>
      </c>
      <c r="O17" s="55" t="s">
        <v>15</v>
      </c>
      <c r="P17" s="55" t="s">
        <v>16</v>
      </c>
      <c r="Q17" s="55" t="s">
        <v>17</v>
      </c>
      <c r="R17" s="55" t="s">
        <v>18</v>
      </c>
      <c r="S17" s="55" t="s">
        <v>19</v>
      </c>
      <c r="T17" s="55" t="s">
        <v>20</v>
      </c>
    </row>
    <row r="18" spans="2:20" ht="21.65" customHeight="1" thickBot="1" x14ac:dyDescent="0.6">
      <c r="B18" s="103"/>
      <c r="C18" s="110"/>
      <c r="D18" s="111"/>
      <c r="E18" s="112"/>
      <c r="F18" s="110"/>
      <c r="G18" s="111"/>
      <c r="H18" s="111"/>
      <c r="I18" s="111"/>
      <c r="J18" s="112"/>
      <c r="K18" s="103"/>
      <c r="L18" s="103"/>
      <c r="M18" s="4">
        <v>95</v>
      </c>
      <c r="N18" s="4">
        <v>95</v>
      </c>
      <c r="O18" s="4">
        <v>95</v>
      </c>
      <c r="P18" s="4">
        <v>95</v>
      </c>
      <c r="Q18" s="4">
        <v>95</v>
      </c>
      <c r="R18" s="4">
        <v>95</v>
      </c>
      <c r="S18" s="4"/>
      <c r="T18" s="4"/>
    </row>
    <row r="19" spans="2:20" ht="22.5" x14ac:dyDescent="0.55000000000000004">
      <c r="B19" s="101" t="s">
        <v>104</v>
      </c>
      <c r="C19" s="116" t="s">
        <v>139</v>
      </c>
      <c r="D19" s="114"/>
      <c r="E19" s="115"/>
      <c r="F19" s="116" t="s">
        <v>27</v>
      </c>
      <c r="G19" s="114"/>
      <c r="H19" s="114"/>
      <c r="I19" s="114"/>
      <c r="J19" s="115"/>
      <c r="K19" s="101"/>
      <c r="L19" s="101" t="s">
        <v>189</v>
      </c>
      <c r="M19" s="55" t="s">
        <v>5</v>
      </c>
      <c r="N19" s="55" t="s">
        <v>6</v>
      </c>
      <c r="O19" s="55" t="s">
        <v>7</v>
      </c>
      <c r="P19" s="55" t="s">
        <v>8</v>
      </c>
      <c r="Q19" s="55" t="s">
        <v>9</v>
      </c>
      <c r="R19" s="55" t="s">
        <v>10</v>
      </c>
      <c r="S19" s="55" t="s">
        <v>11</v>
      </c>
      <c r="T19" s="58"/>
    </row>
    <row r="20" spans="2:20" ht="22.5" x14ac:dyDescent="0.55000000000000004">
      <c r="B20" s="102"/>
      <c r="C20" s="107"/>
      <c r="D20" s="108"/>
      <c r="E20" s="109"/>
      <c r="F20" s="107"/>
      <c r="G20" s="108"/>
      <c r="H20" s="108"/>
      <c r="I20" s="108"/>
      <c r="J20" s="109"/>
      <c r="K20" s="102"/>
      <c r="L20" s="102"/>
      <c r="M20" s="4">
        <v>100</v>
      </c>
      <c r="N20" s="4">
        <v>110</v>
      </c>
      <c r="O20" s="4">
        <v>121</v>
      </c>
      <c r="P20" s="4">
        <v>133</v>
      </c>
      <c r="Q20" s="4">
        <v>146</v>
      </c>
      <c r="R20" s="4">
        <v>160</v>
      </c>
      <c r="S20" s="4">
        <f>SUM(M20:R20)</f>
        <v>770</v>
      </c>
      <c r="T20" s="51"/>
    </row>
    <row r="21" spans="2:20" ht="22.5" x14ac:dyDescent="0.55000000000000004">
      <c r="B21" s="102"/>
      <c r="C21" s="107"/>
      <c r="D21" s="108"/>
      <c r="E21" s="109"/>
      <c r="F21" s="107"/>
      <c r="G21" s="108"/>
      <c r="H21" s="108"/>
      <c r="I21" s="108"/>
      <c r="J21" s="109"/>
      <c r="K21" s="102"/>
      <c r="L21" s="102"/>
      <c r="M21" s="55" t="s">
        <v>13</v>
      </c>
      <c r="N21" s="55" t="s">
        <v>14</v>
      </c>
      <c r="O21" s="55" t="s">
        <v>15</v>
      </c>
      <c r="P21" s="55" t="s">
        <v>16</v>
      </c>
      <c r="Q21" s="55" t="s">
        <v>17</v>
      </c>
      <c r="R21" s="55" t="s">
        <v>18</v>
      </c>
      <c r="S21" s="55" t="s">
        <v>19</v>
      </c>
      <c r="T21" s="55" t="s">
        <v>20</v>
      </c>
    </row>
    <row r="22" spans="2:20" ht="23" thickBot="1" x14ac:dyDescent="0.6">
      <c r="B22" s="103"/>
      <c r="C22" s="110"/>
      <c r="D22" s="111"/>
      <c r="E22" s="112"/>
      <c r="F22" s="110"/>
      <c r="G22" s="111"/>
      <c r="H22" s="111"/>
      <c r="I22" s="111"/>
      <c r="J22" s="112"/>
      <c r="K22" s="103"/>
      <c r="L22" s="103"/>
      <c r="M22" s="4">
        <v>176</v>
      </c>
      <c r="N22" s="4">
        <v>193</v>
      </c>
      <c r="O22" s="4">
        <v>212</v>
      </c>
      <c r="P22" s="4">
        <v>233</v>
      </c>
      <c r="Q22" s="4">
        <v>256</v>
      </c>
      <c r="R22" s="4">
        <v>281</v>
      </c>
      <c r="S22" s="4">
        <f>SUM(M22:R22)</f>
        <v>1351</v>
      </c>
      <c r="T22" s="4">
        <f>S20+S22</f>
        <v>2121</v>
      </c>
    </row>
    <row r="23" spans="2:20" ht="22.5" x14ac:dyDescent="0.55000000000000004">
      <c r="B23" s="101" t="s">
        <v>136</v>
      </c>
      <c r="C23" s="116" t="s">
        <v>26</v>
      </c>
      <c r="D23" s="114"/>
      <c r="E23" s="115"/>
      <c r="F23" s="113" t="s">
        <v>137</v>
      </c>
      <c r="G23" s="114"/>
      <c r="H23" s="114"/>
      <c r="I23" s="114"/>
      <c r="J23" s="115"/>
      <c r="K23" s="101" t="s">
        <v>21</v>
      </c>
      <c r="L23" s="101" t="s">
        <v>22</v>
      </c>
      <c r="M23" s="55" t="s">
        <v>5</v>
      </c>
      <c r="N23" s="55" t="s">
        <v>6</v>
      </c>
      <c r="O23" s="55" t="s">
        <v>7</v>
      </c>
      <c r="P23" s="55" t="s">
        <v>8</v>
      </c>
      <c r="Q23" s="55" t="s">
        <v>9</v>
      </c>
      <c r="R23" s="55" t="s">
        <v>10</v>
      </c>
      <c r="S23" s="55" t="s">
        <v>11</v>
      </c>
      <c r="T23" s="58"/>
    </row>
    <row r="24" spans="2:20" ht="22.5" x14ac:dyDescent="0.55000000000000004">
      <c r="B24" s="102"/>
      <c r="C24" s="107"/>
      <c r="D24" s="108"/>
      <c r="E24" s="109"/>
      <c r="F24" s="107"/>
      <c r="G24" s="108"/>
      <c r="H24" s="108"/>
      <c r="I24" s="108"/>
      <c r="J24" s="109"/>
      <c r="K24" s="102"/>
      <c r="L24" s="102"/>
      <c r="M24" s="4">
        <v>9500</v>
      </c>
      <c r="N24" s="4">
        <v>10450</v>
      </c>
      <c r="O24" s="4">
        <v>11495</v>
      </c>
      <c r="P24" s="4">
        <v>12635</v>
      </c>
      <c r="Q24" s="4">
        <v>13870</v>
      </c>
      <c r="R24" s="4">
        <v>15200</v>
      </c>
      <c r="S24" s="4">
        <f>SUM(M24:R24)</f>
        <v>73150</v>
      </c>
      <c r="T24" s="51"/>
    </row>
    <row r="25" spans="2:20" ht="22.5" x14ac:dyDescent="0.55000000000000004">
      <c r="B25" s="102"/>
      <c r="C25" s="107"/>
      <c r="D25" s="108"/>
      <c r="E25" s="109"/>
      <c r="F25" s="107"/>
      <c r="G25" s="108"/>
      <c r="H25" s="108"/>
      <c r="I25" s="108"/>
      <c r="J25" s="109"/>
      <c r="K25" s="102"/>
      <c r="L25" s="102"/>
      <c r="M25" s="55" t="s">
        <v>13</v>
      </c>
      <c r="N25" s="55" t="s">
        <v>14</v>
      </c>
      <c r="O25" s="55" t="s">
        <v>15</v>
      </c>
      <c r="P25" s="55" t="s">
        <v>16</v>
      </c>
      <c r="Q25" s="55" t="s">
        <v>17</v>
      </c>
      <c r="R25" s="55" t="s">
        <v>18</v>
      </c>
      <c r="S25" s="55" t="s">
        <v>19</v>
      </c>
      <c r="T25" s="55" t="s">
        <v>20</v>
      </c>
    </row>
    <row r="26" spans="2:20" ht="35.4" customHeight="1" x14ac:dyDescent="0.55000000000000004">
      <c r="B26" s="103"/>
      <c r="C26" s="110"/>
      <c r="D26" s="111"/>
      <c r="E26" s="112"/>
      <c r="F26" s="110"/>
      <c r="G26" s="111"/>
      <c r="H26" s="111"/>
      <c r="I26" s="111"/>
      <c r="J26" s="112"/>
      <c r="K26" s="103"/>
      <c r="L26" s="103"/>
      <c r="M26" s="4">
        <v>16720</v>
      </c>
      <c r="N26" s="4">
        <v>18335</v>
      </c>
      <c r="O26" s="4">
        <v>20140</v>
      </c>
      <c r="P26" s="4">
        <v>22135</v>
      </c>
      <c r="Q26" s="4">
        <v>24320</v>
      </c>
      <c r="R26" s="4">
        <v>26695</v>
      </c>
      <c r="S26" s="4">
        <f>SUM(M26:R26)</f>
        <v>128345</v>
      </c>
      <c r="T26" s="4">
        <f>S24+S26</f>
        <v>201495</v>
      </c>
    </row>
    <row r="28" spans="2:20" ht="22.5" x14ac:dyDescent="0.55000000000000004">
      <c r="B28" s="89" t="s">
        <v>141</v>
      </c>
      <c r="C28" s="90"/>
      <c r="D28" s="90"/>
      <c r="E28" s="90"/>
      <c r="F28" s="90"/>
      <c r="G28" s="90"/>
      <c r="H28" s="90"/>
      <c r="I28" s="90"/>
      <c r="J28" s="90"/>
      <c r="K28" s="90"/>
      <c r="L28" s="90"/>
      <c r="M28" s="90"/>
      <c r="N28" s="90"/>
      <c r="O28" s="90"/>
      <c r="P28" s="90"/>
      <c r="Q28" s="90"/>
      <c r="R28" s="90"/>
      <c r="S28" s="90"/>
      <c r="T28" s="91"/>
    </row>
  </sheetData>
  <mergeCells count="28">
    <mergeCell ref="B28:T28"/>
    <mergeCell ref="B23:B26"/>
    <mergeCell ref="C23:E26"/>
    <mergeCell ref="F23:J26"/>
    <mergeCell ref="K23:K26"/>
    <mergeCell ref="L23:L26"/>
    <mergeCell ref="C7:E7"/>
    <mergeCell ref="G7:I7"/>
    <mergeCell ref="B9:T9"/>
    <mergeCell ref="B11:T11"/>
    <mergeCell ref="B2:I2"/>
    <mergeCell ref="J2:L2"/>
    <mergeCell ref="M2:S2"/>
    <mergeCell ref="B4:T4"/>
    <mergeCell ref="B5:T5"/>
    <mergeCell ref="B14:T14"/>
    <mergeCell ref="B16:B18"/>
    <mergeCell ref="K16:K18"/>
    <mergeCell ref="L16:L18"/>
    <mergeCell ref="C15:E15"/>
    <mergeCell ref="F15:J15"/>
    <mergeCell ref="C16:E18"/>
    <mergeCell ref="F16:J18"/>
    <mergeCell ref="B19:B22"/>
    <mergeCell ref="C19:E22"/>
    <mergeCell ref="F19:J22"/>
    <mergeCell ref="K19:K22"/>
    <mergeCell ref="L19:L22"/>
  </mergeCells>
  <phoneticPr fontId="1"/>
  <printOptions horizontalCentered="1" verticalCentered="1"/>
  <pageMargins left="0" right="0" top="0" bottom="0" header="0.31496062992125984" footer="0.31496062992125984"/>
  <pageSetup paperSize="8" scale="70"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T78"/>
  <sheetViews>
    <sheetView showGridLines="0" zoomScale="60" zoomScaleNormal="60" workbookViewId="0">
      <pane xSplit="11" ySplit="10" topLeftCell="L11" activePane="bottomRight" state="frozen"/>
      <selection pane="topRight" activeCell="L1" sqref="L1"/>
      <selection pane="bottomLeft" activeCell="A11" sqref="A11"/>
      <selection pane="bottomRight"/>
    </sheetView>
  </sheetViews>
  <sheetFormatPr defaultRowHeight="18" x14ac:dyDescent="0.55000000000000004"/>
  <cols>
    <col min="1" max="1" width="4.25"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11" t="s">
        <v>69</v>
      </c>
      <c r="C1" s="11"/>
      <c r="D1" s="11"/>
      <c r="E1" s="11"/>
      <c r="F1" s="11"/>
      <c r="G1" s="11"/>
      <c r="H1" s="11"/>
      <c r="I1" s="11"/>
      <c r="J1" s="11"/>
      <c r="K1" s="12"/>
      <c r="L1" s="12"/>
      <c r="M1" s="12"/>
      <c r="N1" s="12"/>
      <c r="O1" s="12"/>
      <c r="P1" s="12"/>
      <c r="Q1" s="12"/>
      <c r="R1" s="12"/>
      <c r="S1" s="53"/>
      <c r="T1" s="53"/>
    </row>
    <row r="2" spans="2:20" s="1" customFormat="1" ht="38" x14ac:dyDescent="1.25">
      <c r="B2" s="83" t="s">
        <v>70</v>
      </c>
      <c r="C2" s="83"/>
      <c r="D2" s="83"/>
      <c r="E2" s="83"/>
      <c r="F2" s="83"/>
      <c r="G2" s="83"/>
      <c r="H2" s="83"/>
      <c r="I2" s="83"/>
      <c r="J2" s="84">
        <f>A①_入力!J2</f>
        <v>2</v>
      </c>
      <c r="K2" s="84"/>
      <c r="L2" s="84"/>
      <c r="M2" s="85" t="str">
        <f>A①_入力!M2</f>
        <v>第2問_全社_GL科目別_月次売上計画（その2）</v>
      </c>
      <c r="N2" s="85"/>
      <c r="O2" s="85"/>
      <c r="P2" s="85"/>
      <c r="Q2" s="85"/>
      <c r="R2" s="85"/>
      <c r="S2" s="85"/>
      <c r="T2" s="13"/>
    </row>
    <row r="3" spans="2:20" s="1" customFormat="1" ht="31.5" x14ac:dyDescent="1.05">
      <c r="B3" s="14"/>
      <c r="C3" s="48" t="s">
        <v>124</v>
      </c>
      <c r="D3" s="14"/>
      <c r="E3" s="14"/>
      <c r="F3" s="14"/>
      <c r="G3" s="14"/>
      <c r="H3" s="14"/>
      <c r="I3" s="14"/>
      <c r="J3" s="15"/>
      <c r="K3" s="15"/>
      <c r="L3" s="15"/>
      <c r="M3" s="15"/>
      <c r="N3" s="15"/>
      <c r="O3" s="15"/>
      <c r="P3" s="15"/>
      <c r="Q3" s="15"/>
      <c r="R3" s="15"/>
      <c r="S3" s="14"/>
      <c r="T3" s="16"/>
    </row>
    <row r="4" spans="2:20" s="1" customFormat="1" ht="22.5" x14ac:dyDescent="0.55000000000000004">
      <c r="B4" s="122" t="s">
        <v>0</v>
      </c>
      <c r="C4" s="122"/>
      <c r="D4" s="122"/>
      <c r="E4" s="122"/>
      <c r="F4" s="122"/>
      <c r="G4" s="122"/>
      <c r="H4" s="122"/>
      <c r="I4" s="122"/>
      <c r="J4" s="122"/>
      <c r="K4" s="122"/>
      <c r="L4" s="122"/>
      <c r="M4" s="122"/>
      <c r="N4" s="122"/>
      <c r="O4" s="122"/>
      <c r="P4" s="122"/>
      <c r="Q4" s="122"/>
      <c r="R4" s="122"/>
      <c r="S4" s="122"/>
      <c r="T4" s="122"/>
    </row>
    <row r="5" spans="2:20" s="1" customFormat="1" ht="46.75" customHeight="1" x14ac:dyDescent="0.55000000000000004">
      <c r="B5" s="136" t="s">
        <v>72</v>
      </c>
      <c r="C5" s="136"/>
      <c r="D5" s="136"/>
      <c r="E5" s="136"/>
      <c r="F5" s="136"/>
      <c r="G5" s="136"/>
      <c r="H5" s="136"/>
      <c r="I5" s="136"/>
      <c r="J5" s="136"/>
      <c r="K5" s="136"/>
      <c r="L5" s="136"/>
      <c r="M5" s="136"/>
      <c r="N5" s="136"/>
      <c r="O5" s="136"/>
      <c r="P5" s="136"/>
      <c r="Q5" s="136"/>
      <c r="R5" s="136"/>
      <c r="S5" s="136"/>
      <c r="T5" s="136"/>
    </row>
    <row r="6" spans="2:20" s="1" customFormat="1" thickBot="1" x14ac:dyDescent="0.6"/>
    <row r="7" spans="2:20" s="1" customFormat="1" ht="29" thickBot="1" x14ac:dyDescent="0.6">
      <c r="B7" s="17">
        <v>2</v>
      </c>
      <c r="C7" s="137" t="s">
        <v>30</v>
      </c>
      <c r="D7" s="137"/>
      <c r="E7" s="137"/>
      <c r="F7" s="17">
        <f>A①_入力!F7</f>
        <v>1</v>
      </c>
      <c r="G7" s="82" t="str">
        <f>A①_入力!G7</f>
        <v>解説</v>
      </c>
      <c r="H7" s="82"/>
      <c r="I7" s="82"/>
      <c r="L7" s="138" t="s">
        <v>83</v>
      </c>
      <c r="M7" s="139"/>
      <c r="N7" s="140" t="s">
        <v>84</v>
      </c>
      <c r="O7" s="141"/>
      <c r="P7" s="40" t="s">
        <v>158</v>
      </c>
      <c r="Q7" s="123" t="s">
        <v>86</v>
      </c>
      <c r="R7" s="125"/>
      <c r="S7" s="123" t="s">
        <v>87</v>
      </c>
      <c r="T7" s="125"/>
    </row>
    <row r="8" spans="2:20" ht="29" thickBot="1" x14ac:dyDescent="0.6">
      <c r="N8" s="140" t="s">
        <v>157</v>
      </c>
      <c r="O8" s="141"/>
      <c r="P8" s="40" t="s">
        <v>159</v>
      </c>
      <c r="Q8" s="123" t="s">
        <v>160</v>
      </c>
      <c r="R8" s="125"/>
    </row>
    <row r="9" spans="2:20" ht="18.5" thickBot="1" x14ac:dyDescent="0.6"/>
    <row r="10" spans="2:20" ht="29" thickBot="1" x14ac:dyDescent="0.6">
      <c r="B10" s="123" t="s">
        <v>94</v>
      </c>
      <c r="C10" s="124"/>
      <c r="D10" s="124"/>
      <c r="E10" s="124"/>
      <c r="F10" s="124"/>
      <c r="G10" s="124"/>
      <c r="H10" s="124"/>
      <c r="I10" s="124"/>
      <c r="J10" s="124"/>
      <c r="K10" s="125"/>
    </row>
    <row r="11" spans="2:20" ht="18.5" thickBot="1" x14ac:dyDescent="0.6"/>
    <row r="12" spans="2:20" ht="29" thickBot="1" x14ac:dyDescent="0.6">
      <c r="C12" s="41">
        <v>1</v>
      </c>
      <c r="D12" s="123" t="s">
        <v>111</v>
      </c>
      <c r="E12" s="124"/>
      <c r="F12" s="124"/>
      <c r="G12" s="124"/>
      <c r="H12" s="124"/>
      <c r="I12" s="125"/>
    </row>
    <row r="13" spans="2:20" ht="18.5" thickBot="1" x14ac:dyDescent="0.6"/>
    <row r="14" spans="2:20" ht="29.5" thickBot="1" x14ac:dyDescent="0.6">
      <c r="D14" s="41"/>
      <c r="E14" s="44" t="s">
        <v>112</v>
      </c>
      <c r="F14" s="45"/>
      <c r="G14" s="46"/>
      <c r="H14" s="42"/>
      <c r="I14" s="42"/>
      <c r="J14" s="42"/>
      <c r="K14" s="43"/>
    </row>
    <row r="16" spans="2:20" ht="18.5" thickBot="1" x14ac:dyDescent="0.6"/>
    <row r="17" spans="3:11" ht="29" thickBot="1" x14ac:dyDescent="0.6">
      <c r="C17" s="41">
        <v>2</v>
      </c>
      <c r="D17" s="123" t="s">
        <v>115</v>
      </c>
      <c r="E17" s="124"/>
      <c r="F17" s="124"/>
      <c r="G17" s="124"/>
      <c r="H17" s="124"/>
      <c r="I17" s="125"/>
    </row>
    <row r="18" spans="3:11" ht="18.5" thickBot="1" x14ac:dyDescent="0.6"/>
    <row r="19" spans="3:11" ht="29.5" thickBot="1" x14ac:dyDescent="0.6">
      <c r="D19" s="41"/>
      <c r="E19" s="133" t="s">
        <v>116</v>
      </c>
      <c r="F19" s="134"/>
      <c r="G19" s="134"/>
      <c r="H19" s="134"/>
      <c r="I19" s="134"/>
      <c r="J19" s="134"/>
      <c r="K19" s="135"/>
    </row>
    <row r="20" spans="3:11" ht="18.5" thickBot="1" x14ac:dyDescent="0.6"/>
    <row r="21" spans="3:11" ht="29" thickBot="1" x14ac:dyDescent="0.6">
      <c r="C21" s="41">
        <v>3</v>
      </c>
      <c r="D21" s="123" t="s">
        <v>113</v>
      </c>
      <c r="E21" s="124"/>
      <c r="F21" s="124"/>
      <c r="G21" s="124"/>
      <c r="H21" s="124"/>
      <c r="I21" s="125"/>
    </row>
    <row r="22" spans="3:11" ht="18.5" thickBot="1" x14ac:dyDescent="0.6"/>
    <row r="23" spans="3:11" ht="29.5" thickBot="1" x14ac:dyDescent="0.6">
      <c r="D23" s="41"/>
      <c r="E23" s="133" t="s">
        <v>114</v>
      </c>
      <c r="F23" s="134"/>
      <c r="G23" s="134"/>
      <c r="H23" s="134"/>
      <c r="I23" s="134"/>
      <c r="J23" s="134"/>
      <c r="K23" s="135"/>
    </row>
    <row r="26" spans="3:11" ht="18.5" thickBot="1" x14ac:dyDescent="0.6"/>
    <row r="27" spans="3:11" ht="29" thickBot="1" x14ac:dyDescent="0.6">
      <c r="C27" s="41">
        <v>4</v>
      </c>
      <c r="D27" s="123" t="s">
        <v>95</v>
      </c>
      <c r="E27" s="124"/>
      <c r="F27" s="124"/>
      <c r="G27" s="124"/>
      <c r="H27" s="124"/>
      <c r="I27" s="125"/>
    </row>
    <row r="29" spans="3:11" ht="28.5" x14ac:dyDescent="0.55000000000000004">
      <c r="D29" s="17" t="s">
        <v>96</v>
      </c>
      <c r="E29" s="82" t="s">
        <v>97</v>
      </c>
      <c r="F29" s="82"/>
      <c r="G29" s="82"/>
    </row>
    <row r="31" spans="3:11" ht="28.5" x14ac:dyDescent="0.55000000000000004">
      <c r="E31" s="17" t="s">
        <v>98</v>
      </c>
      <c r="F31" s="82" t="s">
        <v>99</v>
      </c>
      <c r="G31" s="82"/>
      <c r="H31" s="82"/>
    </row>
    <row r="32" spans="3:11" ht="18.5" thickBot="1" x14ac:dyDescent="0.6"/>
    <row r="33" spans="4:12" ht="29.5" thickBot="1" x14ac:dyDescent="0.6">
      <c r="F33" s="41">
        <v>300</v>
      </c>
      <c r="G33" s="126" t="s">
        <v>110</v>
      </c>
      <c r="H33" s="127"/>
      <c r="I33" s="128"/>
      <c r="J33" s="60" t="s">
        <v>147</v>
      </c>
      <c r="K33" s="126" t="s">
        <v>149</v>
      </c>
      <c r="L33" s="128"/>
    </row>
    <row r="36" spans="4:12" ht="28.5" x14ac:dyDescent="0.55000000000000004">
      <c r="E36" s="17" t="s">
        <v>100</v>
      </c>
      <c r="F36" s="82" t="s">
        <v>101</v>
      </c>
      <c r="G36" s="82"/>
      <c r="H36" s="82"/>
    </row>
    <row r="37" spans="4:12" ht="29" x14ac:dyDescent="0.55000000000000004">
      <c r="F37" s="47" t="s">
        <v>88</v>
      </c>
    </row>
    <row r="39" spans="4:12" ht="28.5" x14ac:dyDescent="0.55000000000000004">
      <c r="E39" s="17" t="s">
        <v>102</v>
      </c>
      <c r="F39" s="82" t="s">
        <v>103</v>
      </c>
      <c r="G39" s="82"/>
      <c r="H39" s="82"/>
    </row>
    <row r="40" spans="4:12" ht="29" x14ac:dyDescent="0.55000000000000004">
      <c r="F40" s="47" t="s">
        <v>88</v>
      </c>
    </row>
    <row r="43" spans="4:12" ht="28.5" x14ac:dyDescent="0.55000000000000004">
      <c r="D43" s="17" t="s">
        <v>104</v>
      </c>
      <c r="E43" s="82" t="s">
        <v>105</v>
      </c>
      <c r="F43" s="82"/>
      <c r="G43" s="82"/>
    </row>
    <row r="45" spans="4:12" ht="28.5" x14ac:dyDescent="0.55000000000000004">
      <c r="E45" s="17" t="s">
        <v>106</v>
      </c>
      <c r="F45" s="82" t="s">
        <v>107</v>
      </c>
      <c r="G45" s="82"/>
      <c r="H45" s="82"/>
    </row>
    <row r="46" spans="4:12" ht="7.25" customHeight="1" thickBot="1" x14ac:dyDescent="0.6"/>
    <row r="47" spans="4:12" ht="29.5" thickBot="1" x14ac:dyDescent="0.6">
      <c r="F47" s="41">
        <v>400</v>
      </c>
      <c r="G47" s="126" t="s">
        <v>26</v>
      </c>
      <c r="H47" s="127"/>
      <c r="I47" s="128"/>
      <c r="J47" s="60" t="s">
        <v>148</v>
      </c>
      <c r="K47" s="126" t="s">
        <v>149</v>
      </c>
      <c r="L47" s="128"/>
    </row>
    <row r="49" spans="4:18" ht="28.5" x14ac:dyDescent="0.55000000000000004">
      <c r="E49" s="17" t="s">
        <v>108</v>
      </c>
      <c r="F49" s="82" t="s">
        <v>109</v>
      </c>
      <c r="G49" s="82"/>
      <c r="H49" s="82"/>
    </row>
    <row r="50" spans="4:18" ht="29" x14ac:dyDescent="0.55000000000000004">
      <c r="F50" s="47" t="s">
        <v>88</v>
      </c>
    </row>
    <row r="51" spans="4:18" ht="28.5" x14ac:dyDescent="0.55000000000000004">
      <c r="D51" s="17" t="s">
        <v>136</v>
      </c>
      <c r="E51" s="82" t="s">
        <v>142</v>
      </c>
      <c r="F51" s="82"/>
      <c r="G51" s="82"/>
    </row>
    <row r="52" spans="4:18" ht="29" x14ac:dyDescent="0.55000000000000004">
      <c r="E52" s="47" t="s">
        <v>88</v>
      </c>
    </row>
    <row r="53" spans="4:18" ht="28.5" x14ac:dyDescent="0.55000000000000004">
      <c r="D53" s="17" t="s">
        <v>143</v>
      </c>
      <c r="E53" s="82" t="s">
        <v>144</v>
      </c>
      <c r="F53" s="82"/>
      <c r="G53" s="82"/>
    </row>
    <row r="54" spans="4:18" ht="29" x14ac:dyDescent="0.55000000000000004">
      <c r="E54" s="47" t="s">
        <v>88</v>
      </c>
    </row>
    <row r="55" spans="4:18" ht="29" x14ac:dyDescent="0.55000000000000004">
      <c r="D55" s="17" t="s">
        <v>145</v>
      </c>
      <c r="E55" s="82" t="s">
        <v>146</v>
      </c>
      <c r="F55" s="82"/>
      <c r="G55" s="82"/>
      <c r="H55" s="61" t="s">
        <v>154</v>
      </c>
    </row>
    <row r="56" spans="4:18" ht="13.25" customHeight="1" thickBot="1" x14ac:dyDescent="0.6"/>
    <row r="57" spans="4:18" ht="29.5" thickBot="1" x14ac:dyDescent="0.6">
      <c r="F57" s="41">
        <v>701</v>
      </c>
      <c r="G57" s="130" t="s">
        <v>150</v>
      </c>
      <c r="H57" s="131"/>
      <c r="I57" s="131"/>
      <c r="J57" s="131"/>
      <c r="K57" s="131"/>
      <c r="L57" s="132"/>
      <c r="M57" s="60" t="s">
        <v>147</v>
      </c>
      <c r="N57" s="126" t="s">
        <v>149</v>
      </c>
      <c r="O57" s="128"/>
    </row>
    <row r="58" spans="4:18" ht="29.5" thickBot="1" x14ac:dyDescent="0.6">
      <c r="G58" s="62" t="s">
        <v>151</v>
      </c>
    </row>
    <row r="59" spans="4:18" ht="29.5" thickBot="1" x14ac:dyDescent="0.6">
      <c r="F59" s="41">
        <v>702</v>
      </c>
      <c r="G59" s="130" t="s">
        <v>152</v>
      </c>
      <c r="H59" s="131"/>
      <c r="I59" s="131"/>
      <c r="J59" s="131"/>
      <c r="K59" s="131"/>
      <c r="L59" s="132"/>
      <c r="M59" s="60" t="s">
        <v>148</v>
      </c>
      <c r="N59" s="126" t="s">
        <v>149</v>
      </c>
      <c r="O59" s="128"/>
    </row>
    <row r="60" spans="4:18" ht="9" customHeight="1" thickBot="1" x14ac:dyDescent="0.6"/>
    <row r="61" spans="4:18" ht="29.5" thickBot="1" x14ac:dyDescent="0.6">
      <c r="F61" s="41">
        <v>703</v>
      </c>
      <c r="G61" s="130" t="s">
        <v>138</v>
      </c>
      <c r="H61" s="131"/>
      <c r="I61" s="131"/>
      <c r="J61" s="131"/>
      <c r="K61" s="131"/>
      <c r="L61" s="132"/>
      <c r="M61" s="60" t="s">
        <v>147</v>
      </c>
      <c r="N61" s="142" t="s">
        <v>153</v>
      </c>
      <c r="O61" s="143"/>
    </row>
    <row r="62" spans="4:18" ht="22.75" customHeight="1" thickBot="1" x14ac:dyDescent="0.6">
      <c r="G62" s="144" t="s">
        <v>196</v>
      </c>
      <c r="H62" s="145"/>
      <c r="I62" s="146"/>
    </row>
    <row r="63" spans="4:18" ht="29.5" thickBot="1" x14ac:dyDescent="0.6">
      <c r="G63" s="69" t="s">
        <v>155</v>
      </c>
      <c r="H63" s="42"/>
      <c r="I63" s="42"/>
      <c r="J63" s="42"/>
      <c r="K63" s="42"/>
      <c r="L63" s="42"/>
      <c r="M63" s="42"/>
      <c r="N63" s="42"/>
      <c r="O63" s="42"/>
      <c r="P63" s="42"/>
      <c r="Q63" s="42"/>
      <c r="R63" s="43"/>
    </row>
    <row r="64" spans="4:18" ht="29" x14ac:dyDescent="0.55000000000000004">
      <c r="G64" s="63" t="s">
        <v>156</v>
      </c>
    </row>
    <row r="65" spans="3:9" ht="18.5" thickBot="1" x14ac:dyDescent="0.6"/>
    <row r="66" spans="3:9" ht="29" thickBot="1" x14ac:dyDescent="0.6">
      <c r="C66" s="41">
        <v>5</v>
      </c>
      <c r="D66" s="123" t="s">
        <v>117</v>
      </c>
      <c r="E66" s="124"/>
      <c r="F66" s="124"/>
      <c r="G66" s="124"/>
      <c r="H66" s="124"/>
      <c r="I66" s="125"/>
    </row>
    <row r="68" spans="3:9" ht="28.5" x14ac:dyDescent="0.55000000000000004">
      <c r="D68" s="17" t="s">
        <v>96</v>
      </c>
      <c r="E68" s="129" t="s">
        <v>118</v>
      </c>
      <c r="F68" s="129"/>
      <c r="G68" s="129"/>
    </row>
    <row r="69" spans="3:9" ht="2.4" customHeight="1" x14ac:dyDescent="0.55000000000000004"/>
    <row r="70" spans="3:9" ht="9" customHeight="1" thickBot="1" x14ac:dyDescent="0.6"/>
    <row r="71" spans="3:9" ht="29" thickBot="1" x14ac:dyDescent="0.6">
      <c r="C71" s="41">
        <v>6</v>
      </c>
      <c r="D71" s="123" t="s">
        <v>119</v>
      </c>
      <c r="E71" s="124"/>
      <c r="F71" s="124"/>
      <c r="G71" s="124"/>
      <c r="H71" s="124"/>
      <c r="I71" s="125"/>
    </row>
    <row r="72" spans="3:9" ht="7.25" customHeight="1" x14ac:dyDescent="0.55000000000000004"/>
    <row r="73" spans="3:9" ht="21" customHeight="1" x14ac:dyDescent="0.55000000000000004">
      <c r="D73" s="47" t="s">
        <v>89</v>
      </c>
    </row>
    <row r="74" spans="3:9" ht="7.25" customHeight="1" thickBot="1" x14ac:dyDescent="0.6"/>
    <row r="75" spans="3:9" ht="29" thickBot="1" x14ac:dyDescent="0.6">
      <c r="C75" s="41">
        <v>7</v>
      </c>
      <c r="D75" s="123" t="s">
        <v>120</v>
      </c>
      <c r="E75" s="124"/>
      <c r="F75" s="124"/>
      <c r="G75" s="124"/>
      <c r="H75" s="124"/>
      <c r="I75" s="125"/>
    </row>
    <row r="76" spans="3:9" ht="5.4" customHeight="1" x14ac:dyDescent="0.55000000000000004"/>
    <row r="77" spans="3:9" ht="26.4" customHeight="1" x14ac:dyDescent="0.55000000000000004">
      <c r="D77" s="47" t="s">
        <v>89</v>
      </c>
    </row>
    <row r="78" spans="3:9" hidden="1" x14ac:dyDescent="0.55000000000000004"/>
  </sheetData>
  <mergeCells count="45">
    <mergeCell ref="N61:O61"/>
    <mergeCell ref="N8:O8"/>
    <mergeCell ref="Q8:R8"/>
    <mergeCell ref="G62:I62"/>
    <mergeCell ref="K47:L47"/>
    <mergeCell ref="N57:O57"/>
    <mergeCell ref="G57:L57"/>
    <mergeCell ref="G59:L59"/>
    <mergeCell ref="N59:O59"/>
    <mergeCell ref="B10:K10"/>
    <mergeCell ref="D27:I27"/>
    <mergeCell ref="E29:G29"/>
    <mergeCell ref="F31:H31"/>
    <mergeCell ref="F36:H36"/>
    <mergeCell ref="D12:I12"/>
    <mergeCell ref="D17:I17"/>
    <mergeCell ref="S7:T7"/>
    <mergeCell ref="B2:I2"/>
    <mergeCell ref="J2:L2"/>
    <mergeCell ref="M2:S2"/>
    <mergeCell ref="B4:T4"/>
    <mergeCell ref="B5:T5"/>
    <mergeCell ref="C7:E7"/>
    <mergeCell ref="G7:I7"/>
    <mergeCell ref="L7:M7"/>
    <mergeCell ref="N7:O7"/>
    <mergeCell ref="Q7:R7"/>
    <mergeCell ref="E19:K19"/>
    <mergeCell ref="D21:I21"/>
    <mergeCell ref="E23:K23"/>
    <mergeCell ref="G33:I33"/>
    <mergeCell ref="K33:L33"/>
    <mergeCell ref="D75:I75"/>
    <mergeCell ref="F39:H39"/>
    <mergeCell ref="E43:G43"/>
    <mergeCell ref="F45:H45"/>
    <mergeCell ref="F49:H49"/>
    <mergeCell ref="G47:I47"/>
    <mergeCell ref="D66:I66"/>
    <mergeCell ref="E68:G68"/>
    <mergeCell ref="D71:I71"/>
    <mergeCell ref="E51:G51"/>
    <mergeCell ref="E53:G53"/>
    <mergeCell ref="E55:G55"/>
    <mergeCell ref="G61:L61"/>
  </mergeCells>
  <phoneticPr fontId="1"/>
  <printOptions horizontalCentered="1"/>
  <pageMargins left="0" right="0" top="0.78740157480314965" bottom="0" header="0.31496062992125984" footer="0.31496062992125984"/>
  <pageSetup paperSize="8" scale="6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B1:T54"/>
  <sheetViews>
    <sheetView showGridLines="0" zoomScale="60" zoomScaleNormal="60" workbookViewId="0">
      <pane xSplit="1" ySplit="12" topLeftCell="B13" activePane="bottomRight" state="frozen"/>
      <selection pane="topRight" activeCell="B1" sqref="B1"/>
      <selection pane="bottomLeft" activeCell="A13" sqref="A13"/>
      <selection pane="bottomRight"/>
    </sheetView>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9" style="1" customWidth="1"/>
    <col min="10" max="10" width="4.1640625" style="1" customWidth="1"/>
    <col min="11" max="11" width="6.83203125" style="1" customWidth="1"/>
    <col min="12" max="12" width="6.9140625" style="1" customWidth="1"/>
    <col min="13" max="15" width="16.4140625" style="1" customWidth="1"/>
    <col min="16" max="16" width="14.83203125" style="1" customWidth="1"/>
    <col min="17" max="17" width="14" style="1" customWidth="1"/>
    <col min="18" max="18" width="13.83203125" style="1" customWidth="1"/>
    <col min="19" max="19" width="14.08203125" style="1" customWidth="1"/>
    <col min="20" max="20" width="13.5" style="1" customWidth="1"/>
    <col min="21" max="21" width="11.1640625" style="1" customWidth="1"/>
    <col min="22" max="22" width="19.5" style="1" customWidth="1"/>
    <col min="23" max="16384" width="8.6640625" style="1"/>
  </cols>
  <sheetData>
    <row r="1" spans="2:20" ht="25.5" x14ac:dyDescent="0.85">
      <c r="B1" s="11" t="s">
        <v>69</v>
      </c>
      <c r="C1" s="11"/>
      <c r="D1" s="11"/>
      <c r="E1" s="11"/>
      <c r="F1" s="11"/>
      <c r="G1" s="11"/>
      <c r="H1" s="11"/>
      <c r="I1" s="11"/>
      <c r="J1" s="11"/>
      <c r="K1" s="12"/>
      <c r="L1" s="12"/>
      <c r="M1" s="12"/>
      <c r="N1" s="12"/>
      <c r="O1" s="12"/>
      <c r="P1" s="12"/>
      <c r="Q1" s="12"/>
      <c r="R1" s="12"/>
      <c r="S1" s="53"/>
      <c r="T1" s="53"/>
    </row>
    <row r="2" spans="2:20" ht="38" x14ac:dyDescent="1.25">
      <c r="B2" s="83" t="s">
        <v>70</v>
      </c>
      <c r="C2" s="83"/>
      <c r="D2" s="83"/>
      <c r="E2" s="83"/>
      <c r="F2" s="83"/>
      <c r="G2" s="83"/>
      <c r="H2" s="83"/>
      <c r="I2" s="83"/>
      <c r="J2" s="84">
        <f>A①_入力!J2</f>
        <v>2</v>
      </c>
      <c r="K2" s="84"/>
      <c r="L2" s="84"/>
      <c r="M2" s="85" t="str">
        <f>A①_入力!M2</f>
        <v>第2問_全社_GL科目別_月次売上計画（その2）</v>
      </c>
      <c r="N2" s="85"/>
      <c r="O2" s="85"/>
      <c r="P2" s="85"/>
      <c r="Q2" s="85"/>
      <c r="R2" s="85"/>
      <c r="S2" s="85"/>
      <c r="T2" s="13"/>
    </row>
    <row r="3" spans="2:20" ht="31.5" x14ac:dyDescent="1.05">
      <c r="B3" s="14"/>
      <c r="C3" s="48" t="s">
        <v>124</v>
      </c>
      <c r="D3" s="14"/>
      <c r="E3" s="14"/>
      <c r="F3" s="14"/>
      <c r="G3" s="14"/>
      <c r="H3" s="14"/>
      <c r="I3" s="14"/>
      <c r="J3" s="14"/>
      <c r="K3" s="14"/>
      <c r="L3" s="14"/>
      <c r="M3" s="14"/>
      <c r="N3" s="14"/>
      <c r="O3" s="14"/>
      <c r="P3" s="14"/>
      <c r="Q3" s="14"/>
      <c r="R3" s="14"/>
      <c r="S3" s="14"/>
      <c r="T3" s="16"/>
    </row>
    <row r="4" spans="2:20" ht="22.5" x14ac:dyDescent="0.55000000000000004">
      <c r="B4" s="122" t="s">
        <v>0</v>
      </c>
      <c r="C4" s="122"/>
      <c r="D4" s="122"/>
      <c r="E4" s="122"/>
      <c r="F4" s="122"/>
      <c r="G4" s="122"/>
      <c r="H4" s="122"/>
      <c r="I4" s="122"/>
      <c r="J4" s="122"/>
      <c r="K4" s="122"/>
      <c r="L4" s="122"/>
      <c r="M4" s="122"/>
      <c r="N4" s="122"/>
      <c r="O4" s="122"/>
      <c r="P4" s="122"/>
      <c r="Q4" s="122"/>
      <c r="R4" s="122"/>
      <c r="S4" s="122"/>
      <c r="T4" s="122"/>
    </row>
    <row r="5" spans="2:20" ht="46.75" customHeight="1" x14ac:dyDescent="0.55000000000000004">
      <c r="B5" s="136" t="s">
        <v>72</v>
      </c>
      <c r="C5" s="136"/>
      <c r="D5" s="136"/>
      <c r="E5" s="136"/>
      <c r="F5" s="136"/>
      <c r="G5" s="136"/>
      <c r="H5" s="136"/>
      <c r="I5" s="136"/>
      <c r="J5" s="136"/>
      <c r="K5" s="136"/>
      <c r="L5" s="136"/>
      <c r="M5" s="136"/>
      <c r="N5" s="136"/>
      <c r="O5" s="136"/>
      <c r="P5" s="136"/>
      <c r="Q5" s="136"/>
      <c r="R5" s="136"/>
      <c r="S5" s="136"/>
      <c r="T5" s="136"/>
    </row>
    <row r="6" spans="2:20" ht="11.4" customHeight="1" thickBot="1" x14ac:dyDescent="0.6"/>
    <row r="7" spans="2:20" ht="29" thickBot="1" x14ac:dyDescent="0.6">
      <c r="B7" s="17">
        <v>2</v>
      </c>
      <c r="C7" s="137" t="s">
        <v>30</v>
      </c>
      <c r="D7" s="137"/>
      <c r="E7" s="137"/>
      <c r="F7" s="17">
        <f>A①_入力!F7</f>
        <v>1</v>
      </c>
      <c r="G7" s="82" t="str">
        <f>A①_入力!G7</f>
        <v>解説</v>
      </c>
      <c r="H7" s="82"/>
      <c r="I7" s="82"/>
      <c r="L7" s="138" t="s">
        <v>83</v>
      </c>
      <c r="M7" s="139"/>
      <c r="N7" s="140" t="s">
        <v>84</v>
      </c>
      <c r="O7" s="141"/>
      <c r="P7" s="64" t="s">
        <v>158</v>
      </c>
      <c r="Q7" s="162" t="s">
        <v>86</v>
      </c>
      <c r="R7" s="163"/>
      <c r="S7" s="162" t="s">
        <v>87</v>
      </c>
      <c r="T7" s="163"/>
    </row>
    <row r="8" spans="2:20" ht="29" thickBot="1" x14ac:dyDescent="0.6">
      <c r="N8" s="140" t="s">
        <v>157</v>
      </c>
      <c r="O8" s="141"/>
      <c r="P8" s="64" t="s">
        <v>159</v>
      </c>
      <c r="Q8" s="123" t="s">
        <v>160</v>
      </c>
      <c r="R8" s="125"/>
    </row>
    <row r="10" spans="2:20" ht="22.5" x14ac:dyDescent="0.55000000000000004">
      <c r="B10" s="120" t="s">
        <v>194</v>
      </c>
      <c r="C10" s="120"/>
      <c r="D10" s="120"/>
      <c r="E10" s="120"/>
      <c r="F10" s="120"/>
      <c r="G10" s="120"/>
      <c r="H10" s="120"/>
      <c r="I10" s="120"/>
      <c r="J10" s="120"/>
      <c r="K10" s="120"/>
      <c r="L10" s="120"/>
      <c r="M10" s="120"/>
      <c r="N10" s="120"/>
      <c r="O10" s="120"/>
      <c r="P10" s="120"/>
      <c r="Q10" s="120"/>
      <c r="R10" s="120"/>
      <c r="S10" s="120"/>
      <c r="T10" s="120"/>
    </row>
    <row r="11" spans="2:20" ht="9.65" customHeight="1" x14ac:dyDescent="0.55000000000000004"/>
    <row r="12" spans="2:20" ht="69.650000000000006" customHeight="1" x14ac:dyDescent="0.55000000000000004">
      <c r="B12" s="121" t="s">
        <v>195</v>
      </c>
      <c r="C12" s="121"/>
      <c r="D12" s="121"/>
      <c r="E12" s="121"/>
      <c r="F12" s="121"/>
      <c r="G12" s="121"/>
      <c r="H12" s="121"/>
      <c r="I12" s="121"/>
      <c r="J12" s="121"/>
      <c r="K12" s="121"/>
      <c r="L12" s="121"/>
      <c r="M12" s="121"/>
      <c r="N12" s="121"/>
      <c r="O12" s="121"/>
      <c r="P12" s="121"/>
      <c r="Q12" s="121"/>
      <c r="R12" s="121"/>
      <c r="S12" s="121"/>
      <c r="T12" s="121"/>
    </row>
    <row r="13" spans="2:20" ht="18" thickBot="1" x14ac:dyDescent="0.6"/>
    <row r="14" spans="2:20" ht="29" thickBot="1" x14ac:dyDescent="0.6">
      <c r="B14" s="117" t="s">
        <v>81</v>
      </c>
      <c r="C14" s="96"/>
      <c r="D14" s="96"/>
      <c r="E14" s="96"/>
      <c r="F14" s="96"/>
      <c r="G14" s="96"/>
      <c r="H14" s="96"/>
      <c r="I14" s="96"/>
      <c r="J14" s="96"/>
      <c r="K14" s="96"/>
      <c r="L14" s="96"/>
      <c r="M14" s="96"/>
      <c r="N14" s="96"/>
      <c r="O14" s="96"/>
      <c r="P14" s="96"/>
      <c r="Q14" s="96"/>
      <c r="R14" s="96"/>
      <c r="S14" s="96"/>
      <c r="T14" s="118"/>
    </row>
    <row r="15" spans="2:20" ht="22.5" x14ac:dyDescent="0.55000000000000004">
      <c r="B15" s="59" t="s">
        <v>1</v>
      </c>
      <c r="C15" s="98" t="s">
        <v>2</v>
      </c>
      <c r="D15" s="99"/>
      <c r="E15" s="100"/>
      <c r="F15" s="98" t="s">
        <v>12</v>
      </c>
      <c r="G15" s="99"/>
      <c r="H15" s="99"/>
      <c r="I15" s="99"/>
      <c r="J15" s="100"/>
      <c r="K15" s="54" t="s">
        <v>3</v>
      </c>
      <c r="L15" s="54" t="s">
        <v>4</v>
      </c>
      <c r="M15" s="55" t="s">
        <v>5</v>
      </c>
      <c r="N15" s="55" t="s">
        <v>6</v>
      </c>
      <c r="O15" s="55" t="s">
        <v>7</v>
      </c>
      <c r="P15" s="55" t="s">
        <v>8</v>
      </c>
      <c r="Q15" s="55" t="s">
        <v>9</v>
      </c>
      <c r="R15" s="55" t="s">
        <v>10</v>
      </c>
      <c r="S15" s="55" t="s">
        <v>11</v>
      </c>
      <c r="T15" s="58"/>
    </row>
    <row r="16" spans="2:20" ht="22.5" x14ac:dyDescent="0.55000000000000004">
      <c r="B16" s="101" t="s">
        <v>23</v>
      </c>
      <c r="C16" s="104" t="s">
        <v>138</v>
      </c>
      <c r="D16" s="105"/>
      <c r="E16" s="106"/>
      <c r="F16" s="104" t="s">
        <v>27</v>
      </c>
      <c r="G16" s="105"/>
      <c r="H16" s="105"/>
      <c r="I16" s="105"/>
      <c r="J16" s="106"/>
      <c r="K16" s="101" t="s">
        <v>21</v>
      </c>
      <c r="L16" s="101" t="s">
        <v>22</v>
      </c>
      <c r="M16" s="4">
        <v>95</v>
      </c>
      <c r="N16" s="4">
        <v>95</v>
      </c>
      <c r="O16" s="4">
        <v>95</v>
      </c>
      <c r="P16" s="4">
        <v>95</v>
      </c>
      <c r="Q16" s="4">
        <v>95</v>
      </c>
      <c r="R16" s="4">
        <v>95</v>
      </c>
      <c r="S16" s="4"/>
      <c r="T16" s="51"/>
    </row>
    <row r="17" spans="2:20" ht="22.5" x14ac:dyDescent="0.55000000000000004">
      <c r="B17" s="102"/>
      <c r="C17" s="107"/>
      <c r="D17" s="108"/>
      <c r="E17" s="109"/>
      <c r="F17" s="107"/>
      <c r="G17" s="108"/>
      <c r="H17" s="108"/>
      <c r="I17" s="108"/>
      <c r="J17" s="109"/>
      <c r="K17" s="102"/>
      <c r="L17" s="102"/>
      <c r="M17" s="55" t="s">
        <v>13</v>
      </c>
      <c r="N17" s="55" t="s">
        <v>14</v>
      </c>
      <c r="O17" s="55" t="s">
        <v>15</v>
      </c>
      <c r="P17" s="55" t="s">
        <v>16</v>
      </c>
      <c r="Q17" s="55" t="s">
        <v>17</v>
      </c>
      <c r="R17" s="55" t="s">
        <v>18</v>
      </c>
      <c r="S17" s="55" t="s">
        <v>19</v>
      </c>
      <c r="T17" s="55" t="s">
        <v>20</v>
      </c>
    </row>
    <row r="18" spans="2:20" ht="33.65" customHeight="1" thickBot="1" x14ac:dyDescent="0.6">
      <c r="B18" s="103"/>
      <c r="C18" s="110"/>
      <c r="D18" s="111"/>
      <c r="E18" s="112"/>
      <c r="F18" s="110"/>
      <c r="G18" s="111"/>
      <c r="H18" s="111"/>
      <c r="I18" s="111"/>
      <c r="J18" s="112"/>
      <c r="K18" s="103"/>
      <c r="L18" s="103"/>
      <c r="M18" s="4">
        <v>95</v>
      </c>
      <c r="N18" s="4">
        <v>95</v>
      </c>
      <c r="O18" s="4">
        <v>95</v>
      </c>
      <c r="P18" s="4">
        <v>95</v>
      </c>
      <c r="Q18" s="4">
        <v>95</v>
      </c>
      <c r="R18" s="4">
        <v>95</v>
      </c>
      <c r="S18" s="4"/>
      <c r="T18" s="4"/>
    </row>
    <row r="19" spans="2:20" ht="22.5" x14ac:dyDescent="0.55000000000000004">
      <c r="B19" s="101" t="s">
        <v>104</v>
      </c>
      <c r="C19" s="116" t="s">
        <v>139</v>
      </c>
      <c r="D19" s="114"/>
      <c r="E19" s="115"/>
      <c r="F19" s="116" t="s">
        <v>163</v>
      </c>
      <c r="G19" s="114"/>
      <c r="H19" s="114"/>
      <c r="I19" s="114"/>
      <c r="J19" s="115"/>
      <c r="K19" s="101" t="s">
        <v>21</v>
      </c>
      <c r="L19" s="101" t="s">
        <v>22</v>
      </c>
      <c r="M19" s="55" t="s">
        <v>5</v>
      </c>
      <c r="N19" s="55" t="s">
        <v>6</v>
      </c>
      <c r="O19" s="55" t="s">
        <v>7</v>
      </c>
      <c r="P19" s="55" t="s">
        <v>8</v>
      </c>
      <c r="Q19" s="55" t="s">
        <v>9</v>
      </c>
      <c r="R19" s="55" t="s">
        <v>10</v>
      </c>
      <c r="S19" s="55" t="s">
        <v>11</v>
      </c>
      <c r="T19" s="58"/>
    </row>
    <row r="20" spans="2:20" ht="22.5" x14ac:dyDescent="0.55000000000000004">
      <c r="B20" s="102"/>
      <c r="C20" s="107"/>
      <c r="D20" s="108"/>
      <c r="E20" s="109"/>
      <c r="F20" s="107"/>
      <c r="G20" s="108"/>
      <c r="H20" s="108"/>
      <c r="I20" s="108"/>
      <c r="J20" s="109"/>
      <c r="K20" s="102"/>
      <c r="L20" s="102"/>
      <c r="M20" s="4">
        <v>100</v>
      </c>
      <c r="N20" s="4">
        <v>110</v>
      </c>
      <c r="O20" s="4">
        <v>121</v>
      </c>
      <c r="P20" s="4">
        <v>133</v>
      </c>
      <c r="Q20" s="4">
        <v>146</v>
      </c>
      <c r="R20" s="4">
        <v>160</v>
      </c>
      <c r="S20" s="4">
        <f>SUM(M20:R20)</f>
        <v>770</v>
      </c>
      <c r="T20" s="51"/>
    </row>
    <row r="21" spans="2:20" ht="22.5" x14ac:dyDescent="0.55000000000000004">
      <c r="B21" s="102"/>
      <c r="C21" s="107"/>
      <c r="D21" s="108"/>
      <c r="E21" s="109"/>
      <c r="F21" s="107"/>
      <c r="G21" s="108"/>
      <c r="H21" s="108"/>
      <c r="I21" s="108"/>
      <c r="J21" s="109"/>
      <c r="K21" s="102"/>
      <c r="L21" s="102"/>
      <c r="M21" s="55" t="s">
        <v>13</v>
      </c>
      <c r="N21" s="55" t="s">
        <v>14</v>
      </c>
      <c r="O21" s="55" t="s">
        <v>15</v>
      </c>
      <c r="P21" s="55" t="s">
        <v>16</v>
      </c>
      <c r="Q21" s="55" t="s">
        <v>17</v>
      </c>
      <c r="R21" s="55" t="s">
        <v>18</v>
      </c>
      <c r="S21" s="55" t="s">
        <v>19</v>
      </c>
      <c r="T21" s="55" t="s">
        <v>20</v>
      </c>
    </row>
    <row r="22" spans="2:20" ht="23" thickBot="1" x14ac:dyDescent="0.6">
      <c r="B22" s="103"/>
      <c r="C22" s="110"/>
      <c r="D22" s="111"/>
      <c r="E22" s="112"/>
      <c r="F22" s="110"/>
      <c r="G22" s="111"/>
      <c r="H22" s="111"/>
      <c r="I22" s="111"/>
      <c r="J22" s="112"/>
      <c r="K22" s="103"/>
      <c r="L22" s="103"/>
      <c r="M22" s="4">
        <v>176</v>
      </c>
      <c r="N22" s="4">
        <v>193</v>
      </c>
      <c r="O22" s="4">
        <v>212</v>
      </c>
      <c r="P22" s="4">
        <v>233</v>
      </c>
      <c r="Q22" s="4">
        <v>256</v>
      </c>
      <c r="R22" s="4">
        <v>281</v>
      </c>
      <c r="S22" s="4">
        <f>SUM(M22:R22)</f>
        <v>1351</v>
      </c>
      <c r="T22" s="4">
        <f>S20+S22</f>
        <v>2121</v>
      </c>
    </row>
    <row r="23" spans="2:20" ht="22.5" x14ac:dyDescent="0.55000000000000004">
      <c r="B23" s="101" t="s">
        <v>136</v>
      </c>
      <c r="C23" s="116" t="s">
        <v>26</v>
      </c>
      <c r="D23" s="114"/>
      <c r="E23" s="115"/>
      <c r="F23" s="113" t="s">
        <v>162</v>
      </c>
      <c r="G23" s="114"/>
      <c r="H23" s="114"/>
      <c r="I23" s="114"/>
      <c r="J23" s="115"/>
      <c r="K23" s="101" t="s">
        <v>21</v>
      </c>
      <c r="L23" s="101" t="s">
        <v>22</v>
      </c>
      <c r="M23" s="55" t="s">
        <v>5</v>
      </c>
      <c r="N23" s="55" t="s">
        <v>6</v>
      </c>
      <c r="O23" s="55" t="s">
        <v>7</v>
      </c>
      <c r="P23" s="55" t="s">
        <v>8</v>
      </c>
      <c r="Q23" s="55" t="s">
        <v>9</v>
      </c>
      <c r="R23" s="55" t="s">
        <v>10</v>
      </c>
      <c r="S23" s="55" t="s">
        <v>11</v>
      </c>
      <c r="T23" s="58"/>
    </row>
    <row r="24" spans="2:20" ht="22.5" x14ac:dyDescent="0.55000000000000004">
      <c r="B24" s="102"/>
      <c r="C24" s="107"/>
      <c r="D24" s="108"/>
      <c r="E24" s="109"/>
      <c r="F24" s="107"/>
      <c r="G24" s="108"/>
      <c r="H24" s="108"/>
      <c r="I24" s="108"/>
      <c r="J24" s="109"/>
      <c r="K24" s="102"/>
      <c r="L24" s="102"/>
      <c r="M24" s="4">
        <v>9500</v>
      </c>
      <c r="N24" s="4">
        <v>10450</v>
      </c>
      <c r="O24" s="4">
        <v>11495</v>
      </c>
      <c r="P24" s="4">
        <v>12635</v>
      </c>
      <c r="Q24" s="4">
        <v>13870</v>
      </c>
      <c r="R24" s="4">
        <v>15200</v>
      </c>
      <c r="S24" s="4">
        <f>SUM(M24:R24)</f>
        <v>73150</v>
      </c>
      <c r="T24" s="51"/>
    </row>
    <row r="25" spans="2:20" ht="22.5" x14ac:dyDescent="0.55000000000000004">
      <c r="B25" s="102"/>
      <c r="C25" s="107"/>
      <c r="D25" s="108"/>
      <c r="E25" s="109"/>
      <c r="F25" s="107"/>
      <c r="G25" s="108"/>
      <c r="H25" s="108"/>
      <c r="I25" s="108"/>
      <c r="J25" s="109"/>
      <c r="K25" s="102"/>
      <c r="L25" s="102"/>
      <c r="M25" s="55" t="s">
        <v>13</v>
      </c>
      <c r="N25" s="55" t="s">
        <v>14</v>
      </c>
      <c r="O25" s="55" t="s">
        <v>15</v>
      </c>
      <c r="P25" s="55" t="s">
        <v>16</v>
      </c>
      <c r="Q25" s="55" t="s">
        <v>17</v>
      </c>
      <c r="R25" s="55" t="s">
        <v>18</v>
      </c>
      <c r="S25" s="55" t="s">
        <v>19</v>
      </c>
      <c r="T25" s="55" t="s">
        <v>20</v>
      </c>
    </row>
    <row r="26" spans="2:20" ht="22.5" x14ac:dyDescent="0.55000000000000004">
      <c r="B26" s="103"/>
      <c r="C26" s="110"/>
      <c r="D26" s="111"/>
      <c r="E26" s="112"/>
      <c r="F26" s="110"/>
      <c r="G26" s="111"/>
      <c r="H26" s="111"/>
      <c r="I26" s="111"/>
      <c r="J26" s="112"/>
      <c r="K26" s="103"/>
      <c r="L26" s="103"/>
      <c r="M26" s="4">
        <v>16720</v>
      </c>
      <c r="N26" s="4">
        <v>18335</v>
      </c>
      <c r="O26" s="4">
        <v>20140</v>
      </c>
      <c r="P26" s="4">
        <v>22135</v>
      </c>
      <c r="Q26" s="4">
        <v>24320</v>
      </c>
      <c r="R26" s="4">
        <v>26695</v>
      </c>
      <c r="S26" s="4">
        <f>SUM(M26:R26)</f>
        <v>128345</v>
      </c>
      <c r="T26" s="4">
        <f>S24+S26</f>
        <v>201495</v>
      </c>
    </row>
    <row r="29" spans="2:20" ht="398.4" customHeight="1" x14ac:dyDescent="0.55000000000000004">
      <c r="B29" s="121" t="s">
        <v>129</v>
      </c>
      <c r="C29" s="121"/>
      <c r="D29" s="121"/>
      <c r="E29" s="121"/>
      <c r="F29" s="121"/>
      <c r="G29" s="121"/>
      <c r="H29" s="121"/>
      <c r="I29" s="121"/>
      <c r="J29" s="121"/>
      <c r="K29" s="121"/>
      <c r="L29" s="121"/>
      <c r="M29" s="121"/>
      <c r="N29" s="121"/>
      <c r="O29" s="121"/>
      <c r="P29" s="121"/>
      <c r="Q29" s="121"/>
      <c r="R29" s="121"/>
      <c r="S29" s="121"/>
      <c r="T29" s="121"/>
    </row>
    <row r="30" spans="2:20" ht="18" thickBot="1" x14ac:dyDescent="0.6"/>
    <row r="31" spans="2:20" ht="27.65" customHeight="1" thickBot="1" x14ac:dyDescent="0.6">
      <c r="C31" s="5" t="s">
        <v>31</v>
      </c>
      <c r="D31" s="3"/>
      <c r="E31" s="123" t="s">
        <v>167</v>
      </c>
      <c r="F31" s="124"/>
      <c r="G31" s="124"/>
      <c r="H31" s="124"/>
      <c r="I31" s="124"/>
      <c r="J31" s="124"/>
      <c r="K31" s="124"/>
      <c r="L31" s="125"/>
    </row>
    <row r="32" spans="2:20" ht="27.65" customHeight="1" thickBot="1" x14ac:dyDescent="0.6"/>
    <row r="33" spans="3:20" ht="27.65" customHeight="1" thickBot="1" x14ac:dyDescent="0.6">
      <c r="C33" s="5" t="s">
        <v>32</v>
      </c>
      <c r="E33" s="5" t="s">
        <v>34</v>
      </c>
      <c r="G33" s="150" t="s">
        <v>35</v>
      </c>
      <c r="H33" s="151"/>
      <c r="I33" s="151"/>
      <c r="J33" s="151"/>
      <c r="K33" s="151"/>
      <c r="L33" s="152"/>
      <c r="M33" s="150" t="s">
        <v>36</v>
      </c>
      <c r="N33" s="151"/>
      <c r="O33" s="151"/>
      <c r="P33" s="152"/>
      <c r="Q33" s="150" t="s">
        <v>38</v>
      </c>
      <c r="R33" s="151"/>
      <c r="S33" s="151"/>
      <c r="T33" s="152"/>
    </row>
    <row r="34" spans="3:20" ht="27.65" customHeight="1" thickBot="1" x14ac:dyDescent="0.6"/>
    <row r="35" spans="3:20" ht="27.65" customHeight="1" thickBot="1" x14ac:dyDescent="0.6">
      <c r="C35" s="5" t="s">
        <v>90</v>
      </c>
      <c r="E35" s="5" t="s">
        <v>33</v>
      </c>
      <c r="G35" s="153" t="s">
        <v>165</v>
      </c>
      <c r="H35" s="154"/>
      <c r="I35" s="154"/>
      <c r="J35" s="154"/>
      <c r="K35" s="154"/>
      <c r="L35" s="155"/>
      <c r="M35" s="156" t="s">
        <v>166</v>
      </c>
      <c r="N35" s="157"/>
      <c r="O35" s="157"/>
      <c r="P35" s="158"/>
    </row>
    <row r="36" spans="3:20" ht="12" customHeight="1" thickBot="1" x14ac:dyDescent="0.6"/>
    <row r="37" spans="3:20" ht="27.65" customHeight="1" thickBot="1" x14ac:dyDescent="0.6">
      <c r="M37" s="150" t="s">
        <v>88</v>
      </c>
      <c r="N37" s="151"/>
      <c r="O37" s="151"/>
      <c r="P37" s="152"/>
    </row>
    <row r="38" spans="3:20" ht="22.75" customHeight="1" x14ac:dyDescent="0.55000000000000004">
      <c r="M38" s="3" t="s">
        <v>73</v>
      </c>
    </row>
    <row r="39" spans="3:20" ht="7.75" customHeight="1" thickBot="1" x14ac:dyDescent="0.6"/>
    <row r="40" spans="3:20" ht="27.65" customHeight="1" thickBot="1" x14ac:dyDescent="0.6">
      <c r="C40" s="5" t="s">
        <v>91</v>
      </c>
      <c r="E40" s="5" t="s">
        <v>37</v>
      </c>
      <c r="G40" s="150" t="s">
        <v>89</v>
      </c>
      <c r="H40" s="151"/>
      <c r="I40" s="151"/>
      <c r="J40" s="151"/>
      <c r="K40" s="151"/>
      <c r="L40" s="152"/>
      <c r="M40" s="150" t="s">
        <v>88</v>
      </c>
      <c r="N40" s="151"/>
      <c r="O40" s="151"/>
      <c r="P40" s="152"/>
      <c r="Q40" s="150" t="s">
        <v>89</v>
      </c>
      <c r="R40" s="151"/>
      <c r="S40" s="151"/>
      <c r="T40" s="152"/>
    </row>
    <row r="41" spans="3:20" ht="18" customHeight="1" thickBot="1" x14ac:dyDescent="0.6">
      <c r="Q41" s="8"/>
      <c r="R41" s="8"/>
      <c r="S41" s="8"/>
      <c r="T41" s="8"/>
    </row>
    <row r="42" spans="3:20" ht="27.65" customHeight="1" thickBot="1" x14ac:dyDescent="0.6">
      <c r="C42" s="5" t="s">
        <v>39</v>
      </c>
      <c r="E42" s="5" t="s">
        <v>40</v>
      </c>
      <c r="G42" s="150" t="s">
        <v>89</v>
      </c>
      <c r="H42" s="151"/>
      <c r="I42" s="151"/>
      <c r="J42" s="151"/>
      <c r="K42" s="151"/>
      <c r="L42" s="152"/>
      <c r="M42" s="150" t="s">
        <v>88</v>
      </c>
      <c r="N42" s="151"/>
      <c r="O42" s="151"/>
      <c r="P42" s="152"/>
      <c r="Q42" s="150" t="s">
        <v>89</v>
      </c>
      <c r="R42" s="151"/>
      <c r="S42" s="151"/>
      <c r="T42" s="152"/>
    </row>
    <row r="43" spans="3:20" ht="27.65" customHeight="1" x14ac:dyDescent="0.55000000000000004"/>
    <row r="44" spans="3:20" ht="27.65" customHeight="1" thickBot="1" x14ac:dyDescent="0.6">
      <c r="C44" s="6" t="s">
        <v>25</v>
      </c>
    </row>
    <row r="45" spans="3:20" ht="27.65" customHeight="1" thickBot="1" x14ac:dyDescent="0.6">
      <c r="C45" s="159" t="s">
        <v>122</v>
      </c>
      <c r="D45" s="160"/>
      <c r="E45" s="160"/>
      <c r="F45" s="160"/>
      <c r="G45" s="160"/>
      <c r="H45" s="160"/>
      <c r="I45" s="160"/>
      <c r="J45" s="160"/>
      <c r="K45" s="160"/>
      <c r="L45" s="160"/>
      <c r="M45" s="160"/>
      <c r="N45" s="160"/>
      <c r="O45" s="160"/>
      <c r="P45" s="160"/>
      <c r="Q45" s="160"/>
      <c r="R45" s="160"/>
      <c r="S45" s="160"/>
      <c r="T45" s="161"/>
    </row>
    <row r="46" spans="3:20" ht="27.65" customHeight="1" thickBot="1" x14ac:dyDescent="0.6"/>
    <row r="47" spans="3:20" ht="27.65" customHeight="1" thickBot="1" x14ac:dyDescent="0.6">
      <c r="C47" s="5" t="s">
        <v>164</v>
      </c>
      <c r="D47" s="3"/>
      <c r="E47" s="123" t="s">
        <v>168</v>
      </c>
      <c r="F47" s="124"/>
      <c r="G47" s="124"/>
      <c r="H47" s="124"/>
      <c r="I47" s="124"/>
      <c r="J47" s="124"/>
      <c r="K47" s="124"/>
      <c r="L47" s="125"/>
    </row>
    <row r="48" spans="3:20" ht="27.65" customHeight="1" thickBot="1" x14ac:dyDescent="0.6"/>
    <row r="49" spans="3:20" ht="27.65" customHeight="1" thickBot="1" x14ac:dyDescent="0.6">
      <c r="C49" s="5" t="s">
        <v>92</v>
      </c>
      <c r="E49" s="5" t="s">
        <v>93</v>
      </c>
      <c r="G49" s="168" t="s">
        <v>169</v>
      </c>
      <c r="H49" s="169"/>
      <c r="I49" s="169"/>
      <c r="J49" s="169"/>
      <c r="K49" s="169"/>
      <c r="L49" s="170"/>
      <c r="M49" s="147" t="s">
        <v>170</v>
      </c>
      <c r="N49" s="148"/>
      <c r="O49" s="148"/>
      <c r="P49" s="149"/>
      <c r="Q49" s="150" t="s">
        <v>89</v>
      </c>
      <c r="R49" s="151"/>
      <c r="S49" s="151"/>
      <c r="T49" s="152"/>
    </row>
    <row r="50" spans="3:20" ht="27.65" customHeight="1" x14ac:dyDescent="0.55000000000000004">
      <c r="I50" s="164" t="s">
        <v>171</v>
      </c>
      <c r="J50" s="164"/>
      <c r="K50" s="164"/>
      <c r="L50" s="3" t="s">
        <v>172</v>
      </c>
      <c r="M50" s="3"/>
      <c r="N50" s="3"/>
      <c r="O50" s="65" t="s">
        <v>171</v>
      </c>
      <c r="P50" s="65" t="s">
        <v>172</v>
      </c>
    </row>
    <row r="51" spans="3:20" ht="27.65" customHeight="1" thickBot="1" x14ac:dyDescent="0.6">
      <c r="C51" s="6" t="s">
        <v>25</v>
      </c>
    </row>
    <row r="52" spans="3:20" ht="64.75" customHeight="1" thickBot="1" x14ac:dyDescent="0.6">
      <c r="C52" s="159" t="s">
        <v>173</v>
      </c>
      <c r="D52" s="160"/>
      <c r="E52" s="160"/>
      <c r="F52" s="160"/>
      <c r="G52" s="160"/>
      <c r="H52" s="160"/>
      <c r="I52" s="160"/>
      <c r="J52" s="160"/>
      <c r="K52" s="160"/>
      <c r="L52" s="160"/>
      <c r="M52" s="160"/>
      <c r="N52" s="160"/>
      <c r="O52" s="160"/>
      <c r="P52" s="160"/>
      <c r="Q52" s="160"/>
      <c r="R52" s="160"/>
      <c r="S52" s="160"/>
      <c r="T52" s="161"/>
    </row>
    <row r="53" spans="3:20" ht="56.4" customHeight="1" thickBot="1" x14ac:dyDescent="0.6">
      <c r="C53" s="165" t="s">
        <v>174</v>
      </c>
      <c r="D53" s="166"/>
      <c r="E53" s="166"/>
      <c r="F53" s="166"/>
      <c r="G53" s="166"/>
      <c r="H53" s="166"/>
      <c r="I53" s="166"/>
      <c r="J53" s="166"/>
      <c r="K53" s="166"/>
      <c r="L53" s="166"/>
      <c r="M53" s="166"/>
      <c r="N53" s="166"/>
      <c r="O53" s="166"/>
      <c r="P53" s="166"/>
      <c r="Q53" s="166"/>
      <c r="R53" s="166"/>
      <c r="S53" s="166"/>
      <c r="T53" s="167"/>
    </row>
    <row r="54" spans="3:20" ht="27.65" customHeight="1" collapsed="1" x14ac:dyDescent="0.55000000000000004"/>
  </sheetData>
  <mergeCells count="55">
    <mergeCell ref="B14:T14"/>
    <mergeCell ref="C15:E15"/>
    <mergeCell ref="I50:K50"/>
    <mergeCell ref="C53:T53"/>
    <mergeCell ref="B29:T29"/>
    <mergeCell ref="E31:L31"/>
    <mergeCell ref="G33:L33"/>
    <mergeCell ref="M33:P33"/>
    <mergeCell ref="Q33:T33"/>
    <mergeCell ref="C52:T52"/>
    <mergeCell ref="M37:P37"/>
    <mergeCell ref="G40:L40"/>
    <mergeCell ref="M40:P40"/>
    <mergeCell ref="Q40:T40"/>
    <mergeCell ref="G42:L42"/>
    <mergeCell ref="M42:P42"/>
    <mergeCell ref="B16:B18"/>
    <mergeCell ref="C16:E18"/>
    <mergeCell ref="F16:J18"/>
    <mergeCell ref="K16:K18"/>
    <mergeCell ref="L16:L18"/>
    <mergeCell ref="B19:B22"/>
    <mergeCell ref="C19:E22"/>
    <mergeCell ref="F19:J22"/>
    <mergeCell ref="K19:K22"/>
    <mergeCell ref="L19:L22"/>
    <mergeCell ref="B23:B26"/>
    <mergeCell ref="C23:E26"/>
    <mergeCell ref="F23:J26"/>
    <mergeCell ref="K23:K26"/>
    <mergeCell ref="L23:L26"/>
    <mergeCell ref="F15:J15"/>
    <mergeCell ref="L7:M7"/>
    <mergeCell ref="N7:O7"/>
    <mergeCell ref="Q7:R7"/>
    <mergeCell ref="B2:I2"/>
    <mergeCell ref="J2:L2"/>
    <mergeCell ref="M2:S2"/>
    <mergeCell ref="B4:T4"/>
    <mergeCell ref="B5:T5"/>
    <mergeCell ref="S7:T7"/>
    <mergeCell ref="C7:E7"/>
    <mergeCell ref="G7:I7"/>
    <mergeCell ref="N8:O8"/>
    <mergeCell ref="Q8:R8"/>
    <mergeCell ref="B10:T10"/>
    <mergeCell ref="B12:T12"/>
    <mergeCell ref="M49:P49"/>
    <mergeCell ref="Q49:T49"/>
    <mergeCell ref="G35:L35"/>
    <mergeCell ref="M35:P35"/>
    <mergeCell ref="E47:L47"/>
    <mergeCell ref="C45:T45"/>
    <mergeCell ref="Q42:T42"/>
    <mergeCell ref="G49:L49"/>
  </mergeCells>
  <phoneticPr fontId="1"/>
  <printOptions horizontalCentered="1"/>
  <pageMargins left="0" right="0" top="0.78740157480314965" bottom="0" header="0.31496062992125984" footer="0.31496062992125984"/>
  <pageSetup paperSize="8" scale="6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V77"/>
  <sheetViews>
    <sheetView showGridLines="0" zoomScale="60" zoomScaleNormal="60" workbookViewId="0"/>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6.9140625" style="1" customWidth="1"/>
    <col min="13" max="13" width="16.4140625" style="1" customWidth="1"/>
    <col min="14" max="14" width="16.83203125" style="1" customWidth="1"/>
    <col min="15" max="15" width="13.4140625" style="1" customWidth="1"/>
    <col min="16" max="16" width="14" style="1" customWidth="1"/>
    <col min="17" max="17" width="13.83203125" style="1" customWidth="1"/>
    <col min="18" max="18" width="14.08203125" style="1" customWidth="1"/>
    <col min="19" max="19" width="13.5" style="1" customWidth="1"/>
    <col min="20" max="20" width="15.5" style="1" customWidth="1"/>
    <col min="21" max="21" width="11.1640625" style="1" customWidth="1"/>
    <col min="22" max="22" width="19.5" style="1" customWidth="1"/>
    <col min="23" max="16384" width="8.6640625" style="1"/>
  </cols>
  <sheetData>
    <row r="1" spans="2:20" ht="25.5" x14ac:dyDescent="0.85">
      <c r="B1" s="11" t="s">
        <v>69</v>
      </c>
      <c r="C1" s="11"/>
      <c r="D1" s="11"/>
      <c r="E1" s="11"/>
      <c r="F1" s="11"/>
      <c r="G1" s="11"/>
      <c r="H1" s="11"/>
      <c r="I1" s="11"/>
      <c r="J1" s="11"/>
      <c r="K1" s="12"/>
      <c r="L1" s="12"/>
      <c r="M1" s="12"/>
      <c r="N1" s="12"/>
      <c r="O1" s="12"/>
      <c r="P1" s="12"/>
      <c r="Q1" s="12"/>
      <c r="R1" s="12"/>
      <c r="S1" s="53"/>
      <c r="T1" s="53"/>
    </row>
    <row r="2" spans="2:20" ht="38" x14ac:dyDescent="1.25">
      <c r="B2" s="83" t="s">
        <v>70</v>
      </c>
      <c r="C2" s="83"/>
      <c r="D2" s="83"/>
      <c r="E2" s="83"/>
      <c r="F2" s="83"/>
      <c r="G2" s="83"/>
      <c r="H2" s="83"/>
      <c r="I2" s="83"/>
      <c r="J2" s="84">
        <f>A①_入力!J2</f>
        <v>2</v>
      </c>
      <c r="K2" s="84"/>
      <c r="L2" s="84"/>
      <c r="M2" s="85" t="str">
        <f>A①_入力!M2</f>
        <v>第2問_全社_GL科目別_月次売上計画（その2）</v>
      </c>
      <c r="N2" s="85"/>
      <c r="O2" s="85"/>
      <c r="P2" s="85"/>
      <c r="Q2" s="85"/>
      <c r="R2" s="85"/>
      <c r="S2" s="85"/>
      <c r="T2" s="13"/>
    </row>
    <row r="3" spans="2:20" ht="31.5" x14ac:dyDescent="1.05">
      <c r="B3" s="14"/>
      <c r="C3" s="48" t="s">
        <v>124</v>
      </c>
      <c r="D3" s="14"/>
      <c r="E3" s="14"/>
      <c r="F3" s="14"/>
      <c r="G3" s="14"/>
      <c r="H3" s="14"/>
      <c r="I3" s="14"/>
      <c r="J3" s="15"/>
      <c r="K3" s="15"/>
      <c r="L3" s="15"/>
      <c r="M3" s="15"/>
      <c r="N3" s="15"/>
      <c r="O3" s="15"/>
      <c r="P3" s="15"/>
      <c r="Q3" s="15"/>
      <c r="R3" s="15"/>
      <c r="S3" s="15"/>
      <c r="T3" s="16"/>
    </row>
    <row r="4" spans="2:20" ht="22.5" x14ac:dyDescent="0.55000000000000004">
      <c r="B4" s="122" t="s">
        <v>0</v>
      </c>
      <c r="C4" s="122"/>
      <c r="D4" s="122"/>
      <c r="E4" s="122"/>
      <c r="F4" s="122"/>
      <c r="G4" s="122"/>
      <c r="H4" s="122"/>
      <c r="I4" s="122"/>
      <c r="J4" s="122"/>
      <c r="K4" s="122"/>
      <c r="L4" s="122"/>
      <c r="M4" s="122"/>
      <c r="N4" s="122"/>
      <c r="O4" s="122"/>
      <c r="P4" s="122"/>
      <c r="Q4" s="122"/>
      <c r="R4" s="122"/>
      <c r="S4" s="122"/>
      <c r="T4" s="122"/>
    </row>
    <row r="5" spans="2:20" ht="46.75" customHeight="1" x14ac:dyDescent="0.55000000000000004">
      <c r="B5" s="136" t="s">
        <v>72</v>
      </c>
      <c r="C5" s="136"/>
      <c r="D5" s="136"/>
      <c r="E5" s="136"/>
      <c r="F5" s="136"/>
      <c r="G5" s="136"/>
      <c r="H5" s="136"/>
      <c r="I5" s="136"/>
      <c r="J5" s="136"/>
      <c r="K5" s="136"/>
      <c r="L5" s="136"/>
      <c r="M5" s="136"/>
      <c r="N5" s="136"/>
      <c r="O5" s="136"/>
      <c r="P5" s="136"/>
      <c r="Q5" s="136"/>
      <c r="R5" s="136"/>
      <c r="S5" s="136"/>
      <c r="T5" s="136"/>
    </row>
    <row r="6" spans="2:20" ht="18" thickBot="1" x14ac:dyDescent="0.6"/>
    <row r="7" spans="2:20" ht="29" thickBot="1" x14ac:dyDescent="0.6">
      <c r="B7" s="17">
        <v>2</v>
      </c>
      <c r="C7" s="137" t="s">
        <v>30</v>
      </c>
      <c r="D7" s="137"/>
      <c r="E7" s="137"/>
      <c r="F7" s="17">
        <f>A①_入力!F7</f>
        <v>1</v>
      </c>
      <c r="G7" s="82" t="str">
        <f>A①_入力!G7</f>
        <v>解説</v>
      </c>
      <c r="H7" s="82"/>
      <c r="I7" s="82"/>
      <c r="L7" s="138" t="s">
        <v>83</v>
      </c>
      <c r="M7" s="139"/>
      <c r="N7" s="140" t="s">
        <v>84</v>
      </c>
      <c r="O7" s="141"/>
      <c r="P7" s="64" t="s">
        <v>158</v>
      </c>
      <c r="Q7" s="123" t="s">
        <v>86</v>
      </c>
      <c r="R7" s="125"/>
      <c r="S7" s="162" t="s">
        <v>87</v>
      </c>
      <c r="T7" s="163"/>
    </row>
    <row r="8" spans="2:20" ht="29" thickBot="1" x14ac:dyDescent="0.6">
      <c r="N8" s="140" t="s">
        <v>157</v>
      </c>
      <c r="O8" s="141"/>
      <c r="P8" s="64" t="s">
        <v>159</v>
      </c>
      <c r="Q8" s="123" t="s">
        <v>160</v>
      </c>
      <c r="R8" s="125"/>
    </row>
    <row r="10" spans="2:20" ht="22.5" x14ac:dyDescent="0.55000000000000004">
      <c r="B10" s="120" t="s">
        <v>161</v>
      </c>
      <c r="C10" s="120"/>
      <c r="D10" s="120"/>
      <c r="E10" s="120"/>
      <c r="F10" s="120"/>
      <c r="G10" s="120"/>
      <c r="H10" s="120"/>
      <c r="I10" s="120"/>
      <c r="J10" s="120"/>
      <c r="K10" s="120"/>
      <c r="L10" s="120"/>
      <c r="M10" s="120"/>
      <c r="N10" s="120"/>
      <c r="O10" s="120"/>
      <c r="P10" s="120"/>
      <c r="Q10" s="120"/>
      <c r="R10" s="120"/>
      <c r="S10" s="120"/>
      <c r="T10" s="120"/>
    </row>
    <row r="12" spans="2:20" ht="27.65" customHeight="1" collapsed="1" thickBot="1" x14ac:dyDescent="0.6"/>
    <row r="13" spans="2:20" ht="30.65" customHeight="1" thickBot="1" x14ac:dyDescent="0.6">
      <c r="C13" s="123" t="s">
        <v>53</v>
      </c>
      <c r="D13" s="124"/>
      <c r="E13" s="124"/>
      <c r="F13" s="124"/>
      <c r="G13" s="124"/>
      <c r="H13" s="124"/>
      <c r="I13" s="124"/>
      <c r="J13" s="124"/>
      <c r="K13" s="124"/>
      <c r="L13" s="125"/>
    </row>
    <row r="14" spans="2:20" ht="21" customHeight="1" x14ac:dyDescent="0.55000000000000004"/>
    <row r="15" spans="2:20" ht="21" customHeight="1" thickBot="1" x14ac:dyDescent="0.6">
      <c r="C15" s="6" t="s">
        <v>25</v>
      </c>
    </row>
    <row r="16" spans="2:20" ht="21" customHeight="1" thickBot="1" x14ac:dyDescent="0.6">
      <c r="C16" s="159" t="s">
        <v>65</v>
      </c>
      <c r="D16" s="160"/>
      <c r="E16" s="160"/>
      <c r="F16" s="160"/>
      <c r="G16" s="160"/>
      <c r="H16" s="160"/>
      <c r="I16" s="160"/>
      <c r="J16" s="160"/>
      <c r="K16" s="160"/>
      <c r="L16" s="160"/>
      <c r="M16" s="160"/>
      <c r="N16" s="160"/>
      <c r="O16" s="160"/>
      <c r="P16" s="160"/>
      <c r="Q16" s="160"/>
      <c r="R16" s="160"/>
      <c r="S16" s="160"/>
      <c r="T16" s="161"/>
    </row>
    <row r="17" spans="2:20" ht="21" customHeight="1" thickBot="1" x14ac:dyDescent="0.6"/>
    <row r="18" spans="2:20" ht="30.65" customHeight="1" thickBot="1" x14ac:dyDescent="0.6">
      <c r="C18" s="123" t="s">
        <v>176</v>
      </c>
      <c r="D18" s="124"/>
      <c r="E18" s="124"/>
      <c r="F18" s="124"/>
      <c r="G18" s="125"/>
    </row>
    <row r="19" spans="2:20" ht="21" customHeight="1" thickBot="1" x14ac:dyDescent="0.6"/>
    <row r="20" spans="2:20" ht="21" customHeight="1" thickBot="1" x14ac:dyDescent="0.6">
      <c r="C20" s="150" t="s">
        <v>43</v>
      </c>
      <c r="D20" s="151"/>
      <c r="E20" s="152"/>
      <c r="G20" s="150" t="s">
        <v>45</v>
      </c>
      <c r="H20" s="151"/>
      <c r="I20" s="151"/>
      <c r="J20" s="151"/>
      <c r="K20" s="151"/>
      <c r="L20" s="151"/>
      <c r="M20" s="152"/>
      <c r="O20" s="150" t="s">
        <v>46</v>
      </c>
      <c r="P20" s="151"/>
      <c r="Q20" s="151"/>
      <c r="R20" s="151"/>
      <c r="S20" s="151"/>
      <c r="T20" s="152"/>
    </row>
    <row r="21" spans="2:20" ht="21" customHeight="1" thickBot="1" x14ac:dyDescent="0.6">
      <c r="C21" s="7" t="s">
        <v>41</v>
      </c>
      <c r="D21" s="8" t="s">
        <v>47</v>
      </c>
      <c r="E21" s="7" t="s">
        <v>42</v>
      </c>
      <c r="G21" s="150" t="s">
        <v>44</v>
      </c>
      <c r="H21" s="151"/>
      <c r="I21" s="151"/>
      <c r="J21" s="152"/>
      <c r="K21" s="182" t="s">
        <v>178</v>
      </c>
      <c r="L21" s="183"/>
      <c r="M21" s="184"/>
      <c r="O21" s="150" t="s">
        <v>44</v>
      </c>
      <c r="P21" s="151"/>
      <c r="Q21" s="151"/>
      <c r="R21" s="152"/>
      <c r="S21" s="150" t="s">
        <v>178</v>
      </c>
      <c r="T21" s="152"/>
    </row>
    <row r="22" spans="2:20" ht="21" customHeight="1" thickBot="1" x14ac:dyDescent="0.6"/>
    <row r="23" spans="2:20" ht="23.4" customHeight="1" thickBot="1" x14ac:dyDescent="0.6">
      <c r="B23" s="5" t="s">
        <v>33</v>
      </c>
      <c r="C23" s="5">
        <v>4</v>
      </c>
      <c r="D23" s="8" t="s">
        <v>47</v>
      </c>
      <c r="E23" s="5">
        <v>30</v>
      </c>
      <c r="G23" s="153" t="s">
        <v>121</v>
      </c>
      <c r="H23" s="154"/>
      <c r="I23" s="154"/>
      <c r="J23" s="155"/>
      <c r="K23" s="171">
        <f>SUM(S23:T23)</f>
        <v>9500</v>
      </c>
      <c r="L23" s="172"/>
      <c r="M23" s="173"/>
      <c r="N23" s="66" t="s">
        <v>175</v>
      </c>
      <c r="O23" s="176" t="s">
        <v>48</v>
      </c>
      <c r="P23" s="177"/>
      <c r="Q23" s="177"/>
      <c r="R23" s="178"/>
      <c r="S23" s="174">
        <v>9500</v>
      </c>
      <c r="T23" s="175"/>
    </row>
    <row r="24" spans="2:20" ht="23.4" customHeight="1" thickBot="1" x14ac:dyDescent="0.6">
      <c r="G24" s="19"/>
      <c r="H24" s="19"/>
      <c r="I24" s="19"/>
      <c r="O24" s="19"/>
      <c r="P24" s="19"/>
    </row>
    <row r="25" spans="2:20" ht="23.4" customHeight="1" thickBot="1" x14ac:dyDescent="0.6">
      <c r="B25" s="5" t="s">
        <v>33</v>
      </c>
      <c r="C25" s="5">
        <v>5</v>
      </c>
      <c r="D25" s="8" t="s">
        <v>47</v>
      </c>
      <c r="E25" s="5">
        <v>31</v>
      </c>
      <c r="G25" s="153" t="s">
        <v>121</v>
      </c>
      <c r="H25" s="154"/>
      <c r="I25" s="154"/>
      <c r="J25" s="155"/>
      <c r="K25" s="171">
        <f>SUM(S25:T25)</f>
        <v>10450</v>
      </c>
      <c r="L25" s="172"/>
      <c r="M25" s="173"/>
      <c r="N25" s="66" t="s">
        <v>175</v>
      </c>
      <c r="O25" s="176" t="s">
        <v>48</v>
      </c>
      <c r="P25" s="177"/>
      <c r="Q25" s="177"/>
      <c r="R25" s="178"/>
      <c r="S25" s="174">
        <v>10450</v>
      </c>
      <c r="T25" s="175"/>
    </row>
    <row r="26" spans="2:20" ht="23.4" customHeight="1" thickBot="1" x14ac:dyDescent="0.6">
      <c r="G26" s="19"/>
      <c r="H26" s="19"/>
      <c r="I26" s="19"/>
      <c r="O26" s="19"/>
      <c r="P26" s="19"/>
    </row>
    <row r="27" spans="2:20" ht="23.4" customHeight="1" thickBot="1" x14ac:dyDescent="0.6">
      <c r="B27" s="5" t="s">
        <v>33</v>
      </c>
      <c r="C27" s="5">
        <f>C25+1</f>
        <v>6</v>
      </c>
      <c r="D27" s="8" t="s">
        <v>47</v>
      </c>
      <c r="E27" s="5">
        <v>30</v>
      </c>
      <c r="G27" s="153" t="s">
        <v>121</v>
      </c>
      <c r="H27" s="154"/>
      <c r="I27" s="154"/>
      <c r="J27" s="155"/>
      <c r="K27" s="171">
        <f>SUM(S27:T27)</f>
        <v>11495</v>
      </c>
      <c r="L27" s="172"/>
      <c r="M27" s="173"/>
      <c r="N27" s="66" t="s">
        <v>175</v>
      </c>
      <c r="O27" s="176" t="s">
        <v>48</v>
      </c>
      <c r="P27" s="177"/>
      <c r="Q27" s="177"/>
      <c r="R27" s="178"/>
      <c r="S27" s="174">
        <v>11495</v>
      </c>
      <c r="T27" s="175"/>
    </row>
    <row r="28" spans="2:20" ht="23.4" customHeight="1" thickBot="1" x14ac:dyDescent="0.6">
      <c r="G28" s="19"/>
      <c r="H28" s="19"/>
      <c r="I28" s="19"/>
      <c r="O28" s="19"/>
      <c r="P28" s="19"/>
    </row>
    <row r="29" spans="2:20" ht="23.4" customHeight="1" collapsed="1" thickBot="1" x14ac:dyDescent="0.6">
      <c r="B29" s="5" t="s">
        <v>33</v>
      </c>
      <c r="C29" s="5">
        <f>C27+1</f>
        <v>7</v>
      </c>
      <c r="D29" s="8" t="s">
        <v>47</v>
      </c>
      <c r="E29" s="5">
        <v>31</v>
      </c>
      <c r="G29" s="153" t="s">
        <v>121</v>
      </c>
      <c r="H29" s="154"/>
      <c r="I29" s="154"/>
      <c r="J29" s="155"/>
      <c r="K29" s="171">
        <f>SUM(S29:T29)</f>
        <v>12635</v>
      </c>
      <c r="L29" s="172"/>
      <c r="M29" s="173"/>
      <c r="N29" s="66" t="s">
        <v>175</v>
      </c>
      <c r="O29" s="176" t="s">
        <v>48</v>
      </c>
      <c r="P29" s="177"/>
      <c r="Q29" s="177"/>
      <c r="R29" s="178"/>
      <c r="S29" s="174">
        <v>12635</v>
      </c>
      <c r="T29" s="175"/>
    </row>
    <row r="30" spans="2:20" ht="23.4" customHeight="1" thickBot="1" x14ac:dyDescent="0.6">
      <c r="G30" s="19"/>
      <c r="H30" s="19"/>
      <c r="I30" s="19"/>
      <c r="O30" s="19"/>
      <c r="P30" s="19"/>
    </row>
    <row r="31" spans="2:20" ht="23.4" customHeight="1" collapsed="1" thickBot="1" x14ac:dyDescent="0.6">
      <c r="B31" s="5" t="s">
        <v>33</v>
      </c>
      <c r="C31" s="5">
        <f>C29+1</f>
        <v>8</v>
      </c>
      <c r="D31" s="8" t="s">
        <v>47</v>
      </c>
      <c r="E31" s="5">
        <v>31</v>
      </c>
      <c r="G31" s="153" t="s">
        <v>121</v>
      </c>
      <c r="H31" s="154"/>
      <c r="I31" s="154"/>
      <c r="J31" s="155"/>
      <c r="K31" s="171">
        <f>SUM(S31:T31)</f>
        <v>13870</v>
      </c>
      <c r="L31" s="172"/>
      <c r="M31" s="173"/>
      <c r="N31" s="66" t="s">
        <v>175</v>
      </c>
      <c r="O31" s="176" t="s">
        <v>48</v>
      </c>
      <c r="P31" s="177"/>
      <c r="Q31" s="177"/>
      <c r="R31" s="178"/>
      <c r="S31" s="174">
        <v>13870</v>
      </c>
      <c r="T31" s="175"/>
    </row>
    <row r="32" spans="2:20" ht="23.4" customHeight="1" thickBot="1" x14ac:dyDescent="0.6">
      <c r="G32" s="19"/>
      <c r="H32" s="19"/>
      <c r="I32" s="19"/>
      <c r="O32" s="19"/>
      <c r="P32" s="19"/>
    </row>
    <row r="33" spans="2:22" ht="23.4" customHeight="1" collapsed="1" thickBot="1" x14ac:dyDescent="0.6">
      <c r="B33" s="5" t="s">
        <v>33</v>
      </c>
      <c r="C33" s="5">
        <f>C31+1</f>
        <v>9</v>
      </c>
      <c r="D33" s="8" t="s">
        <v>47</v>
      </c>
      <c r="E33" s="5">
        <v>30</v>
      </c>
      <c r="G33" s="153" t="s">
        <v>121</v>
      </c>
      <c r="H33" s="154"/>
      <c r="I33" s="154"/>
      <c r="J33" s="155"/>
      <c r="K33" s="171">
        <f>SUM(S33:T33)</f>
        <v>15200</v>
      </c>
      <c r="L33" s="172"/>
      <c r="M33" s="173"/>
      <c r="N33" s="66" t="s">
        <v>175</v>
      </c>
      <c r="O33" s="176" t="s">
        <v>48</v>
      </c>
      <c r="P33" s="177"/>
      <c r="Q33" s="177"/>
      <c r="R33" s="178"/>
      <c r="S33" s="174">
        <v>15200</v>
      </c>
      <c r="T33" s="175"/>
    </row>
    <row r="34" spans="2:22" ht="23.4" customHeight="1" thickBot="1" x14ac:dyDescent="0.6">
      <c r="G34" s="19"/>
      <c r="H34" s="19"/>
      <c r="I34" s="19"/>
      <c r="O34" s="19"/>
      <c r="P34" s="19"/>
    </row>
    <row r="35" spans="2:22" ht="23.4" customHeight="1" collapsed="1" thickBot="1" x14ac:dyDescent="0.6">
      <c r="B35" s="5" t="s">
        <v>33</v>
      </c>
      <c r="C35" s="5">
        <v>10</v>
      </c>
      <c r="D35" s="8" t="s">
        <v>47</v>
      </c>
      <c r="E35" s="5">
        <v>31</v>
      </c>
      <c r="G35" s="179" t="s">
        <v>121</v>
      </c>
      <c r="H35" s="180"/>
      <c r="I35" s="180"/>
      <c r="J35" s="181"/>
      <c r="K35" s="171">
        <f>SUM(S35:T35)</f>
        <v>16720</v>
      </c>
      <c r="L35" s="172"/>
      <c r="M35" s="173"/>
      <c r="N35" s="66" t="s">
        <v>175</v>
      </c>
      <c r="O35" s="176" t="s">
        <v>48</v>
      </c>
      <c r="P35" s="177"/>
      <c r="Q35" s="177"/>
      <c r="R35" s="178"/>
      <c r="S35" s="174">
        <v>16720</v>
      </c>
      <c r="T35" s="175"/>
    </row>
    <row r="36" spans="2:22" ht="23.4" customHeight="1" thickBot="1" x14ac:dyDescent="0.6">
      <c r="G36" s="19"/>
      <c r="H36" s="19"/>
      <c r="I36" s="19"/>
      <c r="O36" s="19"/>
      <c r="P36" s="19"/>
    </row>
    <row r="37" spans="2:22" ht="23.4" customHeight="1" collapsed="1" thickBot="1" x14ac:dyDescent="0.6">
      <c r="B37" s="5" t="s">
        <v>33</v>
      </c>
      <c r="C37" s="5">
        <f>C35+1</f>
        <v>11</v>
      </c>
      <c r="D37" s="8" t="s">
        <v>47</v>
      </c>
      <c r="E37" s="5">
        <v>30</v>
      </c>
      <c r="G37" s="153" t="s">
        <v>121</v>
      </c>
      <c r="H37" s="154"/>
      <c r="I37" s="154"/>
      <c r="J37" s="155"/>
      <c r="K37" s="171">
        <f>SUM(S37:T37)</f>
        <v>18335</v>
      </c>
      <c r="L37" s="172"/>
      <c r="M37" s="173"/>
      <c r="N37" s="66" t="s">
        <v>175</v>
      </c>
      <c r="O37" s="176" t="s">
        <v>48</v>
      </c>
      <c r="P37" s="177"/>
      <c r="Q37" s="177"/>
      <c r="R37" s="178"/>
      <c r="S37" s="174">
        <v>18335</v>
      </c>
      <c r="T37" s="175"/>
    </row>
    <row r="38" spans="2:22" ht="23.4" customHeight="1" thickBot="1" x14ac:dyDescent="0.6">
      <c r="G38" s="19"/>
      <c r="H38" s="19"/>
      <c r="I38" s="19"/>
      <c r="O38" s="19"/>
      <c r="P38" s="19"/>
    </row>
    <row r="39" spans="2:22" ht="23.4" customHeight="1" collapsed="1" thickBot="1" x14ac:dyDescent="0.6">
      <c r="B39" s="5" t="s">
        <v>33</v>
      </c>
      <c r="C39" s="5">
        <f>C37+1</f>
        <v>12</v>
      </c>
      <c r="D39" s="8" t="s">
        <v>47</v>
      </c>
      <c r="E39" s="5">
        <v>31</v>
      </c>
      <c r="G39" s="153" t="s">
        <v>121</v>
      </c>
      <c r="H39" s="154"/>
      <c r="I39" s="154"/>
      <c r="J39" s="155"/>
      <c r="K39" s="171">
        <f>SUM(S39:T39)</f>
        <v>20140</v>
      </c>
      <c r="L39" s="172"/>
      <c r="M39" s="173"/>
      <c r="N39" s="66" t="s">
        <v>175</v>
      </c>
      <c r="O39" s="176" t="s">
        <v>48</v>
      </c>
      <c r="P39" s="177"/>
      <c r="Q39" s="177"/>
      <c r="R39" s="178"/>
      <c r="S39" s="174">
        <v>20140</v>
      </c>
      <c r="T39" s="175"/>
    </row>
    <row r="40" spans="2:22" ht="23.4" customHeight="1" thickBot="1" x14ac:dyDescent="0.6">
      <c r="G40" s="19"/>
      <c r="H40" s="19"/>
      <c r="I40" s="19"/>
      <c r="O40" s="19"/>
      <c r="P40" s="19"/>
    </row>
    <row r="41" spans="2:22" ht="23.4" customHeight="1" collapsed="1" thickBot="1" x14ac:dyDescent="0.6">
      <c r="B41" s="5" t="s">
        <v>33</v>
      </c>
      <c r="C41" s="5" t="s">
        <v>49</v>
      </c>
      <c r="D41" s="8" t="s">
        <v>47</v>
      </c>
      <c r="E41" s="5">
        <v>31</v>
      </c>
      <c r="G41" s="153" t="s">
        <v>121</v>
      </c>
      <c r="H41" s="154"/>
      <c r="I41" s="154"/>
      <c r="J41" s="155"/>
      <c r="K41" s="171">
        <f>SUM(S41:T41)</f>
        <v>22135</v>
      </c>
      <c r="L41" s="172"/>
      <c r="M41" s="173"/>
      <c r="N41" s="66" t="s">
        <v>175</v>
      </c>
      <c r="O41" s="176" t="s">
        <v>48</v>
      </c>
      <c r="P41" s="177"/>
      <c r="Q41" s="177"/>
      <c r="R41" s="178"/>
      <c r="S41" s="174">
        <v>22135</v>
      </c>
      <c r="T41" s="175"/>
    </row>
    <row r="42" spans="2:22" ht="23.4" customHeight="1" thickBot="1" x14ac:dyDescent="0.6">
      <c r="G42" s="19"/>
      <c r="H42" s="19"/>
      <c r="I42" s="19"/>
      <c r="O42" s="19"/>
      <c r="P42" s="19"/>
    </row>
    <row r="43" spans="2:22" ht="23.4" customHeight="1" collapsed="1" thickBot="1" x14ac:dyDescent="0.6">
      <c r="B43" s="5" t="s">
        <v>33</v>
      </c>
      <c r="C43" s="5" t="s">
        <v>50</v>
      </c>
      <c r="D43" s="8" t="s">
        <v>47</v>
      </c>
      <c r="E43" s="5">
        <v>28</v>
      </c>
      <c r="G43" s="153" t="s">
        <v>121</v>
      </c>
      <c r="H43" s="154"/>
      <c r="I43" s="154"/>
      <c r="J43" s="155"/>
      <c r="K43" s="171">
        <f>SUM(S43:T43)</f>
        <v>24320</v>
      </c>
      <c r="L43" s="172"/>
      <c r="M43" s="173"/>
      <c r="N43" s="66" t="s">
        <v>175</v>
      </c>
      <c r="O43" s="176" t="s">
        <v>48</v>
      </c>
      <c r="P43" s="177"/>
      <c r="Q43" s="177"/>
      <c r="R43" s="178"/>
      <c r="S43" s="174">
        <v>24320</v>
      </c>
      <c r="T43" s="175"/>
    </row>
    <row r="44" spans="2:22" ht="23.4" customHeight="1" thickBot="1" x14ac:dyDescent="0.6">
      <c r="G44" s="19"/>
      <c r="H44" s="19"/>
      <c r="I44" s="19"/>
      <c r="O44" s="19"/>
      <c r="P44" s="19"/>
    </row>
    <row r="45" spans="2:22" ht="23.4" customHeight="1" collapsed="1" thickBot="1" x14ac:dyDescent="0.6">
      <c r="B45" s="5" t="s">
        <v>33</v>
      </c>
      <c r="C45" s="5" t="s">
        <v>51</v>
      </c>
      <c r="D45" s="8" t="s">
        <v>47</v>
      </c>
      <c r="E45" s="5">
        <v>31</v>
      </c>
      <c r="G45" s="153" t="s">
        <v>121</v>
      </c>
      <c r="H45" s="154"/>
      <c r="I45" s="154"/>
      <c r="J45" s="155"/>
      <c r="K45" s="171">
        <f>SUM(S45:T45)</f>
        <v>26695</v>
      </c>
      <c r="L45" s="172"/>
      <c r="M45" s="173"/>
      <c r="N45" s="66" t="s">
        <v>175</v>
      </c>
      <c r="O45" s="176" t="s">
        <v>48</v>
      </c>
      <c r="P45" s="177"/>
      <c r="Q45" s="177"/>
      <c r="R45" s="178"/>
      <c r="S45" s="174">
        <v>26695</v>
      </c>
      <c r="T45" s="175"/>
      <c r="V45" s="56">
        <f>SUM(S23:T45)</f>
        <v>201495</v>
      </c>
    </row>
    <row r="48" spans="2:22" ht="18" thickBot="1" x14ac:dyDescent="0.6"/>
    <row r="49" spans="2:20" ht="29" thickBot="1" x14ac:dyDescent="0.6">
      <c r="C49" s="123" t="s">
        <v>177</v>
      </c>
      <c r="D49" s="124"/>
      <c r="E49" s="124"/>
      <c r="F49" s="124"/>
      <c r="G49" s="125"/>
    </row>
    <row r="50" spans="2:20" ht="18" thickBot="1" x14ac:dyDescent="0.6"/>
    <row r="51" spans="2:20" ht="23" thickBot="1" x14ac:dyDescent="0.6">
      <c r="C51" s="150" t="s">
        <v>43</v>
      </c>
      <c r="D51" s="151"/>
      <c r="E51" s="152"/>
      <c r="G51" s="150" t="s">
        <v>45</v>
      </c>
      <c r="H51" s="151"/>
      <c r="I51" s="151"/>
      <c r="J51" s="151"/>
      <c r="K51" s="151"/>
      <c r="L51" s="151"/>
      <c r="M51" s="152"/>
      <c r="O51" s="150" t="s">
        <v>46</v>
      </c>
      <c r="P51" s="151"/>
      <c r="Q51" s="151"/>
      <c r="R51" s="151"/>
      <c r="S51" s="151"/>
      <c r="T51" s="152"/>
    </row>
    <row r="52" spans="2:20" ht="23" thickBot="1" x14ac:dyDescent="0.6">
      <c r="C52" s="7" t="s">
        <v>41</v>
      </c>
      <c r="D52" s="8" t="s">
        <v>47</v>
      </c>
      <c r="E52" s="7" t="s">
        <v>42</v>
      </c>
      <c r="G52" s="150" t="s">
        <v>44</v>
      </c>
      <c r="H52" s="151"/>
      <c r="I52" s="151"/>
      <c r="J52" s="152"/>
      <c r="K52" s="182" t="s">
        <v>179</v>
      </c>
      <c r="L52" s="183"/>
      <c r="M52" s="184"/>
      <c r="O52" s="150" t="s">
        <v>44</v>
      </c>
      <c r="P52" s="151"/>
      <c r="Q52" s="151"/>
      <c r="R52" s="152"/>
      <c r="S52" s="150" t="s">
        <v>179</v>
      </c>
      <c r="T52" s="152"/>
    </row>
    <row r="53" spans="2:20" ht="18" thickBot="1" x14ac:dyDescent="0.6"/>
    <row r="54" spans="2:20" ht="23" thickBot="1" x14ac:dyDescent="0.6">
      <c r="B54" s="5" t="s">
        <v>33</v>
      </c>
      <c r="C54" s="5">
        <v>4</v>
      </c>
      <c r="D54" s="8" t="s">
        <v>47</v>
      </c>
      <c r="E54" s="5">
        <v>30</v>
      </c>
      <c r="G54" s="153" t="s">
        <v>180</v>
      </c>
      <c r="H54" s="154"/>
      <c r="I54" s="154"/>
      <c r="J54" s="155"/>
      <c r="K54" s="171">
        <f>SUM(S54:T54)</f>
        <v>100</v>
      </c>
      <c r="L54" s="172"/>
      <c r="M54" s="173"/>
      <c r="N54" s="66" t="s">
        <v>175</v>
      </c>
      <c r="O54" s="176" t="s">
        <v>181</v>
      </c>
      <c r="P54" s="177"/>
      <c r="Q54" s="177"/>
      <c r="R54" s="178"/>
      <c r="S54" s="174">
        <v>100</v>
      </c>
      <c r="T54" s="175"/>
    </row>
    <row r="55" spans="2:20" ht="18" thickBot="1" x14ac:dyDescent="0.6">
      <c r="G55" s="19"/>
      <c r="H55" s="19"/>
      <c r="I55" s="19"/>
      <c r="O55" s="19"/>
      <c r="P55" s="19"/>
    </row>
    <row r="56" spans="2:20" ht="23" thickBot="1" x14ac:dyDescent="0.6">
      <c r="B56" s="5" t="s">
        <v>33</v>
      </c>
      <c r="C56" s="5">
        <v>5</v>
      </c>
      <c r="D56" s="8" t="s">
        <v>47</v>
      </c>
      <c r="E56" s="5">
        <v>31</v>
      </c>
      <c r="G56" s="153" t="s">
        <v>180</v>
      </c>
      <c r="H56" s="154"/>
      <c r="I56" s="154"/>
      <c r="J56" s="155"/>
      <c r="K56" s="171">
        <f>SUM(S56:T56)</f>
        <v>110</v>
      </c>
      <c r="L56" s="172"/>
      <c r="M56" s="173"/>
      <c r="N56" s="66" t="s">
        <v>175</v>
      </c>
      <c r="O56" s="176" t="s">
        <v>181</v>
      </c>
      <c r="P56" s="177"/>
      <c r="Q56" s="177"/>
      <c r="R56" s="178"/>
      <c r="S56" s="174">
        <v>110</v>
      </c>
      <c r="T56" s="175"/>
    </row>
    <row r="57" spans="2:20" ht="18" thickBot="1" x14ac:dyDescent="0.6">
      <c r="G57" s="19"/>
      <c r="H57" s="19"/>
      <c r="I57" s="19"/>
      <c r="O57" s="19"/>
      <c r="P57" s="19"/>
    </row>
    <row r="58" spans="2:20" ht="23" thickBot="1" x14ac:dyDescent="0.6">
      <c r="B58" s="5" t="s">
        <v>33</v>
      </c>
      <c r="C58" s="5">
        <f>C56+1</f>
        <v>6</v>
      </c>
      <c r="D58" s="8" t="s">
        <v>47</v>
      </c>
      <c r="E58" s="5">
        <v>30</v>
      </c>
      <c r="G58" s="153" t="s">
        <v>180</v>
      </c>
      <c r="H58" s="154"/>
      <c r="I58" s="154"/>
      <c r="J58" s="155"/>
      <c r="K58" s="171">
        <f>SUM(S58:T58)</f>
        <v>121</v>
      </c>
      <c r="L58" s="172"/>
      <c r="M58" s="173"/>
      <c r="N58" s="66" t="s">
        <v>175</v>
      </c>
      <c r="O58" s="176" t="s">
        <v>181</v>
      </c>
      <c r="P58" s="177"/>
      <c r="Q58" s="177"/>
      <c r="R58" s="178"/>
      <c r="S58" s="174">
        <v>121</v>
      </c>
      <c r="T58" s="175"/>
    </row>
    <row r="59" spans="2:20" ht="18" thickBot="1" x14ac:dyDescent="0.6">
      <c r="G59" s="19"/>
      <c r="H59" s="19"/>
      <c r="I59" s="19"/>
      <c r="O59" s="19"/>
      <c r="P59" s="19"/>
    </row>
    <row r="60" spans="2:20" ht="23" thickBot="1" x14ac:dyDescent="0.6">
      <c r="B60" s="5" t="s">
        <v>33</v>
      </c>
      <c r="C60" s="5">
        <f>C58+1</f>
        <v>7</v>
      </c>
      <c r="D60" s="8" t="s">
        <v>47</v>
      </c>
      <c r="E60" s="5">
        <v>31</v>
      </c>
      <c r="G60" s="153" t="s">
        <v>180</v>
      </c>
      <c r="H60" s="154"/>
      <c r="I60" s="154"/>
      <c r="J60" s="155"/>
      <c r="K60" s="171">
        <f>SUM(S60:T60)</f>
        <v>133</v>
      </c>
      <c r="L60" s="172"/>
      <c r="M60" s="173"/>
      <c r="N60" s="66" t="s">
        <v>175</v>
      </c>
      <c r="O60" s="176" t="s">
        <v>181</v>
      </c>
      <c r="P60" s="177"/>
      <c r="Q60" s="177"/>
      <c r="R60" s="178"/>
      <c r="S60" s="174">
        <v>133</v>
      </c>
      <c r="T60" s="175"/>
    </row>
    <row r="61" spans="2:20" ht="18" thickBot="1" x14ac:dyDescent="0.6">
      <c r="G61" s="19"/>
      <c r="H61" s="19"/>
      <c r="I61" s="19"/>
      <c r="O61" s="19"/>
      <c r="P61" s="19"/>
    </row>
    <row r="62" spans="2:20" ht="23" thickBot="1" x14ac:dyDescent="0.6">
      <c r="B62" s="5" t="s">
        <v>33</v>
      </c>
      <c r="C62" s="5">
        <f>C60+1</f>
        <v>8</v>
      </c>
      <c r="D62" s="8" t="s">
        <v>47</v>
      </c>
      <c r="E62" s="5">
        <v>31</v>
      </c>
      <c r="G62" s="153" t="s">
        <v>180</v>
      </c>
      <c r="H62" s="154"/>
      <c r="I62" s="154"/>
      <c r="J62" s="155"/>
      <c r="K62" s="171">
        <f>SUM(S62:T62)</f>
        <v>146</v>
      </c>
      <c r="L62" s="172"/>
      <c r="M62" s="173"/>
      <c r="N62" s="66" t="s">
        <v>175</v>
      </c>
      <c r="O62" s="176" t="s">
        <v>181</v>
      </c>
      <c r="P62" s="177"/>
      <c r="Q62" s="177"/>
      <c r="R62" s="178"/>
      <c r="S62" s="174">
        <v>146</v>
      </c>
      <c r="T62" s="175"/>
    </row>
    <row r="63" spans="2:20" ht="18" thickBot="1" x14ac:dyDescent="0.6">
      <c r="G63" s="19"/>
      <c r="H63" s="19"/>
      <c r="I63" s="19"/>
      <c r="O63" s="19"/>
      <c r="P63" s="19"/>
    </row>
    <row r="64" spans="2:20" ht="23" thickBot="1" x14ac:dyDescent="0.6">
      <c r="B64" s="5" t="s">
        <v>33</v>
      </c>
      <c r="C64" s="5">
        <f>C62+1</f>
        <v>9</v>
      </c>
      <c r="D64" s="8" t="s">
        <v>47</v>
      </c>
      <c r="E64" s="5">
        <v>30</v>
      </c>
      <c r="G64" s="153" t="s">
        <v>180</v>
      </c>
      <c r="H64" s="154"/>
      <c r="I64" s="154"/>
      <c r="J64" s="155"/>
      <c r="K64" s="171">
        <f>SUM(S64:T64)</f>
        <v>160</v>
      </c>
      <c r="L64" s="172"/>
      <c r="M64" s="173"/>
      <c r="N64" s="66" t="s">
        <v>175</v>
      </c>
      <c r="O64" s="176" t="s">
        <v>181</v>
      </c>
      <c r="P64" s="177"/>
      <c r="Q64" s="177"/>
      <c r="R64" s="178"/>
      <c r="S64" s="174">
        <v>160</v>
      </c>
      <c r="T64" s="175"/>
    </row>
    <row r="65" spans="2:22" ht="18" thickBot="1" x14ac:dyDescent="0.6">
      <c r="G65" s="19"/>
      <c r="H65" s="19"/>
      <c r="I65" s="19"/>
      <c r="O65" s="19"/>
      <c r="P65" s="19"/>
    </row>
    <row r="66" spans="2:22" ht="23" thickBot="1" x14ac:dyDescent="0.6">
      <c r="B66" s="5" t="s">
        <v>33</v>
      </c>
      <c r="C66" s="5">
        <v>10</v>
      </c>
      <c r="D66" s="8" t="s">
        <v>47</v>
      </c>
      <c r="E66" s="5">
        <v>31</v>
      </c>
      <c r="G66" s="153" t="s">
        <v>180</v>
      </c>
      <c r="H66" s="154"/>
      <c r="I66" s="154"/>
      <c r="J66" s="155"/>
      <c r="K66" s="171">
        <f>SUM(S66:T66)</f>
        <v>176</v>
      </c>
      <c r="L66" s="172"/>
      <c r="M66" s="173"/>
      <c r="N66" s="66" t="s">
        <v>175</v>
      </c>
      <c r="O66" s="176" t="s">
        <v>181</v>
      </c>
      <c r="P66" s="177"/>
      <c r="Q66" s="177"/>
      <c r="R66" s="178"/>
      <c r="S66" s="174">
        <v>176</v>
      </c>
      <c r="T66" s="175"/>
    </row>
    <row r="67" spans="2:22" ht="18" thickBot="1" x14ac:dyDescent="0.6">
      <c r="G67" s="19"/>
      <c r="H67" s="19"/>
      <c r="I67" s="19"/>
      <c r="O67" s="19"/>
      <c r="P67" s="19"/>
    </row>
    <row r="68" spans="2:22" ht="23" thickBot="1" x14ac:dyDescent="0.6">
      <c r="B68" s="5" t="s">
        <v>33</v>
      </c>
      <c r="C68" s="5">
        <f>C66+1</f>
        <v>11</v>
      </c>
      <c r="D68" s="8" t="s">
        <v>47</v>
      </c>
      <c r="E68" s="5">
        <v>30</v>
      </c>
      <c r="G68" s="153" t="s">
        <v>180</v>
      </c>
      <c r="H68" s="154"/>
      <c r="I68" s="154"/>
      <c r="J68" s="155"/>
      <c r="K68" s="171">
        <f>SUM(S68:T68)</f>
        <v>193</v>
      </c>
      <c r="L68" s="172"/>
      <c r="M68" s="173"/>
      <c r="N68" s="66" t="s">
        <v>175</v>
      </c>
      <c r="O68" s="176" t="s">
        <v>181</v>
      </c>
      <c r="P68" s="177"/>
      <c r="Q68" s="177"/>
      <c r="R68" s="178"/>
      <c r="S68" s="174">
        <v>193</v>
      </c>
      <c r="T68" s="175"/>
    </row>
    <row r="69" spans="2:22" ht="18" thickBot="1" x14ac:dyDescent="0.6">
      <c r="G69" s="19"/>
      <c r="H69" s="19"/>
      <c r="I69" s="19"/>
      <c r="O69" s="19"/>
      <c r="P69" s="19"/>
    </row>
    <row r="70" spans="2:22" ht="23" thickBot="1" x14ac:dyDescent="0.6">
      <c r="B70" s="5" t="s">
        <v>33</v>
      </c>
      <c r="C70" s="5">
        <f>C68+1</f>
        <v>12</v>
      </c>
      <c r="D70" s="8" t="s">
        <v>47</v>
      </c>
      <c r="E70" s="5">
        <v>31</v>
      </c>
      <c r="G70" s="153" t="s">
        <v>180</v>
      </c>
      <c r="H70" s="154"/>
      <c r="I70" s="154"/>
      <c r="J70" s="155"/>
      <c r="K70" s="171">
        <f>SUM(S70:T70)</f>
        <v>212</v>
      </c>
      <c r="L70" s="172"/>
      <c r="M70" s="173"/>
      <c r="N70" s="66" t="s">
        <v>175</v>
      </c>
      <c r="O70" s="176" t="s">
        <v>181</v>
      </c>
      <c r="P70" s="177"/>
      <c r="Q70" s="177"/>
      <c r="R70" s="178"/>
      <c r="S70" s="174">
        <v>212</v>
      </c>
      <c r="T70" s="175"/>
    </row>
    <row r="71" spans="2:22" ht="18" thickBot="1" x14ac:dyDescent="0.6">
      <c r="G71" s="19"/>
      <c r="H71" s="19"/>
      <c r="I71" s="19"/>
      <c r="O71" s="19"/>
      <c r="P71" s="19"/>
    </row>
    <row r="72" spans="2:22" ht="23" thickBot="1" x14ac:dyDescent="0.6">
      <c r="B72" s="5" t="s">
        <v>33</v>
      </c>
      <c r="C72" s="5" t="s">
        <v>49</v>
      </c>
      <c r="D72" s="8" t="s">
        <v>47</v>
      </c>
      <c r="E72" s="5">
        <v>31</v>
      </c>
      <c r="G72" s="153" t="s">
        <v>180</v>
      </c>
      <c r="H72" s="154"/>
      <c r="I72" s="154"/>
      <c r="J72" s="155"/>
      <c r="K72" s="171">
        <f>SUM(S72:T72)</f>
        <v>233</v>
      </c>
      <c r="L72" s="172"/>
      <c r="M72" s="173"/>
      <c r="N72" s="66" t="s">
        <v>175</v>
      </c>
      <c r="O72" s="176" t="s">
        <v>181</v>
      </c>
      <c r="P72" s="177"/>
      <c r="Q72" s="177"/>
      <c r="R72" s="178"/>
      <c r="S72" s="174">
        <v>233</v>
      </c>
      <c r="T72" s="175"/>
    </row>
    <row r="73" spans="2:22" ht="18" thickBot="1" x14ac:dyDescent="0.6">
      <c r="G73" s="19"/>
      <c r="H73" s="19"/>
      <c r="I73" s="19"/>
      <c r="O73" s="19"/>
      <c r="P73" s="19"/>
    </row>
    <row r="74" spans="2:22" ht="23" thickBot="1" x14ac:dyDescent="0.6">
      <c r="B74" s="5" t="s">
        <v>33</v>
      </c>
      <c r="C74" s="5" t="s">
        <v>50</v>
      </c>
      <c r="D74" s="8" t="s">
        <v>47</v>
      </c>
      <c r="E74" s="5">
        <v>28</v>
      </c>
      <c r="G74" s="153" t="s">
        <v>180</v>
      </c>
      <c r="H74" s="154"/>
      <c r="I74" s="154"/>
      <c r="J74" s="155"/>
      <c r="K74" s="171">
        <f>SUM(S74:T74)</f>
        <v>256</v>
      </c>
      <c r="L74" s="172"/>
      <c r="M74" s="173"/>
      <c r="N74" s="66" t="s">
        <v>175</v>
      </c>
      <c r="O74" s="176" t="s">
        <v>181</v>
      </c>
      <c r="P74" s="177"/>
      <c r="Q74" s="177"/>
      <c r="R74" s="178"/>
      <c r="S74" s="174">
        <v>256</v>
      </c>
      <c r="T74" s="175"/>
    </row>
    <row r="75" spans="2:22" ht="18" thickBot="1" x14ac:dyDescent="0.6">
      <c r="G75" s="19"/>
      <c r="H75" s="19"/>
      <c r="I75" s="19"/>
      <c r="O75" s="19"/>
      <c r="P75" s="19"/>
    </row>
    <row r="76" spans="2:22" ht="23" thickBot="1" x14ac:dyDescent="0.6">
      <c r="B76" s="5" t="s">
        <v>33</v>
      </c>
      <c r="C76" s="5" t="s">
        <v>51</v>
      </c>
      <c r="D76" s="8" t="s">
        <v>47</v>
      </c>
      <c r="E76" s="5">
        <v>31</v>
      </c>
      <c r="G76" s="153" t="s">
        <v>180</v>
      </c>
      <c r="H76" s="154"/>
      <c r="I76" s="154"/>
      <c r="J76" s="155"/>
      <c r="K76" s="171">
        <f>SUM(S76:T76)</f>
        <v>281</v>
      </c>
      <c r="L76" s="172"/>
      <c r="M76" s="173"/>
      <c r="N76" s="66" t="s">
        <v>175</v>
      </c>
      <c r="O76" s="176" t="s">
        <v>181</v>
      </c>
      <c r="P76" s="177"/>
      <c r="Q76" s="177"/>
      <c r="R76" s="178"/>
      <c r="S76" s="174">
        <v>281</v>
      </c>
      <c r="T76" s="175"/>
      <c r="V76" s="56">
        <f>SUM(S54:T76)</f>
        <v>2121</v>
      </c>
    </row>
    <row r="77" spans="2:22" x14ac:dyDescent="0.55000000000000004">
      <c r="G77" s="19"/>
      <c r="H77" s="19"/>
      <c r="I77" s="19"/>
      <c r="O77" s="19"/>
      <c r="P77" s="19"/>
    </row>
  </sheetData>
  <mergeCells count="128">
    <mergeCell ref="G76:J76"/>
    <mergeCell ref="O76:R76"/>
    <mergeCell ref="G74:J74"/>
    <mergeCell ref="K74:M74"/>
    <mergeCell ref="O74:R74"/>
    <mergeCell ref="S74:T74"/>
    <mergeCell ref="K76:M76"/>
    <mergeCell ref="S76:T76"/>
    <mergeCell ref="K68:M68"/>
    <mergeCell ref="S68:T68"/>
    <mergeCell ref="G70:J70"/>
    <mergeCell ref="K70:M70"/>
    <mergeCell ref="O70:R70"/>
    <mergeCell ref="S70:T70"/>
    <mergeCell ref="K72:M72"/>
    <mergeCell ref="S72:T72"/>
    <mergeCell ref="G68:J68"/>
    <mergeCell ref="O68:R68"/>
    <mergeCell ref="G72:J72"/>
    <mergeCell ref="O72:R72"/>
    <mergeCell ref="S62:T62"/>
    <mergeCell ref="K64:M64"/>
    <mergeCell ref="S64:T64"/>
    <mergeCell ref="G66:J66"/>
    <mergeCell ref="K66:M66"/>
    <mergeCell ref="O66:R66"/>
    <mergeCell ref="S66:T66"/>
    <mergeCell ref="K56:M56"/>
    <mergeCell ref="S56:T56"/>
    <mergeCell ref="G58:J58"/>
    <mergeCell ref="K58:M58"/>
    <mergeCell ref="O58:R58"/>
    <mergeCell ref="S58:T58"/>
    <mergeCell ref="K60:M60"/>
    <mergeCell ref="S60:T60"/>
    <mergeCell ref="G56:J56"/>
    <mergeCell ref="O56:R56"/>
    <mergeCell ref="G60:J60"/>
    <mergeCell ref="O60:R60"/>
    <mergeCell ref="G64:J64"/>
    <mergeCell ref="O64:R64"/>
    <mergeCell ref="G62:J62"/>
    <mergeCell ref="K62:M62"/>
    <mergeCell ref="O62:R62"/>
    <mergeCell ref="C49:G49"/>
    <mergeCell ref="C51:E51"/>
    <mergeCell ref="G51:M51"/>
    <mergeCell ref="O51:T51"/>
    <mergeCell ref="G52:J52"/>
    <mergeCell ref="K52:M52"/>
    <mergeCell ref="O52:R52"/>
    <mergeCell ref="S52:T52"/>
    <mergeCell ref="G54:J54"/>
    <mergeCell ref="K54:M54"/>
    <mergeCell ref="O54:R54"/>
    <mergeCell ref="S54:T54"/>
    <mergeCell ref="B10:T10"/>
    <mergeCell ref="N8:O8"/>
    <mergeCell ref="Q8:R8"/>
    <mergeCell ref="O20:T20"/>
    <mergeCell ref="O21:R21"/>
    <mergeCell ref="O23:R23"/>
    <mergeCell ref="G20:M20"/>
    <mergeCell ref="G21:J21"/>
    <mergeCell ref="G23:J23"/>
    <mergeCell ref="C18:G18"/>
    <mergeCell ref="C13:L13"/>
    <mergeCell ref="C16:T16"/>
    <mergeCell ref="C7:E7"/>
    <mergeCell ref="G7:I7"/>
    <mergeCell ref="L7:M7"/>
    <mergeCell ref="N7:O7"/>
    <mergeCell ref="Q7:R7"/>
    <mergeCell ref="S7:T7"/>
    <mergeCell ref="B2:I2"/>
    <mergeCell ref="J2:L2"/>
    <mergeCell ref="M2:S2"/>
    <mergeCell ref="B4:T4"/>
    <mergeCell ref="B5:T5"/>
    <mergeCell ref="K25:M25"/>
    <mergeCell ref="S25:T25"/>
    <mergeCell ref="K23:M23"/>
    <mergeCell ref="S23:T23"/>
    <mergeCell ref="G25:J25"/>
    <mergeCell ref="O25:R25"/>
    <mergeCell ref="K27:M27"/>
    <mergeCell ref="S27:T27"/>
    <mergeCell ref="C20:E20"/>
    <mergeCell ref="K21:M21"/>
    <mergeCell ref="S21:T21"/>
    <mergeCell ref="G27:J27"/>
    <mergeCell ref="O27:R27"/>
    <mergeCell ref="K29:M29"/>
    <mergeCell ref="S29:T29"/>
    <mergeCell ref="G29:J29"/>
    <mergeCell ref="O29:R29"/>
    <mergeCell ref="K33:M33"/>
    <mergeCell ref="S33:T33"/>
    <mergeCell ref="K31:M31"/>
    <mergeCell ref="S31:T31"/>
    <mergeCell ref="G31:J31"/>
    <mergeCell ref="O31:R31"/>
    <mergeCell ref="G33:J33"/>
    <mergeCell ref="O33:R33"/>
    <mergeCell ref="K43:M43"/>
    <mergeCell ref="S43:T43"/>
    <mergeCell ref="G43:J43"/>
    <mergeCell ref="O43:R43"/>
    <mergeCell ref="K45:M45"/>
    <mergeCell ref="S45:T45"/>
    <mergeCell ref="G45:J45"/>
    <mergeCell ref="O45:R45"/>
    <mergeCell ref="K35:M35"/>
    <mergeCell ref="S35:T35"/>
    <mergeCell ref="G35:J35"/>
    <mergeCell ref="O35:R35"/>
    <mergeCell ref="K37:M37"/>
    <mergeCell ref="S37:T37"/>
    <mergeCell ref="G37:J37"/>
    <mergeCell ref="O37:R37"/>
    <mergeCell ref="K41:M41"/>
    <mergeCell ref="S41:T41"/>
    <mergeCell ref="K39:M39"/>
    <mergeCell ref="S39:T39"/>
    <mergeCell ref="G39:J39"/>
    <mergeCell ref="O39:R39"/>
    <mergeCell ref="G41:J41"/>
    <mergeCell ref="O41:R41"/>
  </mergeCells>
  <phoneticPr fontId="1"/>
  <printOptions horizontalCentered="1"/>
  <pageMargins left="0" right="0" top="0.78740157480314965" bottom="0"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T67"/>
  <sheetViews>
    <sheetView showGridLines="0" zoomScale="60" zoomScaleNormal="60" workbookViewId="0">
      <selection activeCell="AC21" sqref="AC21"/>
    </sheetView>
  </sheetViews>
  <sheetFormatPr defaultColWidth="8.6640625" defaultRowHeight="17.5" x14ac:dyDescent="0.55000000000000004"/>
  <cols>
    <col min="1" max="1" width="3.58203125" style="1" customWidth="1"/>
    <col min="2" max="2" width="6.9140625" style="1" customWidth="1"/>
    <col min="3" max="3" width="13.08203125" style="1" customWidth="1"/>
    <col min="4" max="4" width="3.9140625" style="1" customWidth="1"/>
    <col min="5" max="5" width="17" style="1" customWidth="1"/>
    <col min="6" max="6" width="4.83203125" style="1" customWidth="1"/>
    <col min="7" max="7" width="16.6640625" style="1" customWidth="1"/>
    <col min="8" max="8" width="10.4140625" style="1" customWidth="1"/>
    <col min="9" max="9" width="10.9140625" style="1" customWidth="1"/>
    <col min="10" max="10" width="4.1640625" style="1" customWidth="1"/>
    <col min="11" max="11" width="6.83203125" style="1" customWidth="1"/>
    <col min="12" max="12" width="8.9140625" style="1" customWidth="1"/>
    <col min="13" max="13" width="9.83203125" style="1" customWidth="1"/>
    <col min="14" max="14" width="14.5" style="1" customWidth="1"/>
    <col min="15" max="15" width="14.1640625" style="1" customWidth="1"/>
    <col min="16" max="16" width="14.58203125" style="1" customWidth="1"/>
    <col min="17" max="17" width="14.33203125" style="1" customWidth="1"/>
    <col min="18" max="18" width="14.1640625" style="1" customWidth="1"/>
    <col min="19" max="20" width="16.4140625" style="1" customWidth="1"/>
    <col min="21" max="21" width="11.1640625" style="1" customWidth="1"/>
    <col min="22" max="22" width="19.5" style="1" customWidth="1"/>
    <col min="23" max="16384" width="8.6640625" style="1"/>
  </cols>
  <sheetData>
    <row r="1" spans="2:20" ht="25.5" x14ac:dyDescent="0.85">
      <c r="B1" s="11" t="s">
        <v>69</v>
      </c>
      <c r="C1" s="11"/>
      <c r="D1" s="11"/>
      <c r="E1" s="11"/>
      <c r="F1" s="11"/>
      <c r="G1" s="11"/>
      <c r="H1" s="11"/>
      <c r="I1" s="11"/>
      <c r="J1" s="11"/>
      <c r="K1" s="12"/>
      <c r="L1" s="12"/>
      <c r="M1" s="12"/>
      <c r="N1" s="12"/>
      <c r="O1" s="12"/>
      <c r="P1" s="12"/>
      <c r="Q1" s="12"/>
      <c r="R1" s="12"/>
      <c r="S1" s="53"/>
      <c r="T1" s="53"/>
    </row>
    <row r="2" spans="2:20" ht="38" x14ac:dyDescent="1.25">
      <c r="B2" s="83" t="s">
        <v>70</v>
      </c>
      <c r="C2" s="83"/>
      <c r="D2" s="83"/>
      <c r="E2" s="83"/>
      <c r="F2" s="83"/>
      <c r="G2" s="83"/>
      <c r="H2" s="83"/>
      <c r="I2" s="83"/>
      <c r="J2" s="84">
        <f>A①_入力!J2</f>
        <v>2</v>
      </c>
      <c r="K2" s="84"/>
      <c r="L2" s="84"/>
      <c r="M2" s="85" t="str">
        <f>A①_入力!M2</f>
        <v>第2問_全社_GL科目別_月次売上計画（その2）</v>
      </c>
      <c r="N2" s="85"/>
      <c r="O2" s="85"/>
      <c r="P2" s="85"/>
      <c r="Q2" s="85"/>
      <c r="R2" s="85"/>
      <c r="S2" s="85"/>
      <c r="T2" s="13"/>
    </row>
    <row r="3" spans="2:20" ht="31.5" x14ac:dyDescent="1.05">
      <c r="B3" s="14"/>
      <c r="C3" s="48" t="s">
        <v>124</v>
      </c>
      <c r="D3" s="14"/>
      <c r="E3" s="14"/>
      <c r="F3" s="14"/>
      <c r="G3" s="14"/>
      <c r="H3" s="14"/>
      <c r="I3" s="14"/>
      <c r="J3" s="14"/>
      <c r="K3" s="14"/>
      <c r="L3" s="14"/>
      <c r="M3" s="14"/>
      <c r="N3" s="14"/>
      <c r="O3" s="14"/>
      <c r="P3" s="14"/>
      <c r="Q3" s="14"/>
      <c r="R3" s="14"/>
      <c r="S3" s="14"/>
      <c r="T3" s="16"/>
    </row>
    <row r="4" spans="2:20" ht="22.5" x14ac:dyDescent="0.55000000000000004">
      <c r="B4" s="122" t="s">
        <v>0</v>
      </c>
      <c r="C4" s="122"/>
      <c r="D4" s="122"/>
      <c r="E4" s="122"/>
      <c r="F4" s="122"/>
      <c r="G4" s="122"/>
      <c r="H4" s="122"/>
      <c r="I4" s="122"/>
      <c r="J4" s="122"/>
      <c r="K4" s="122"/>
      <c r="L4" s="122"/>
      <c r="M4" s="122"/>
      <c r="N4" s="122"/>
      <c r="O4" s="122"/>
      <c r="P4" s="122"/>
      <c r="Q4" s="122"/>
      <c r="R4" s="122"/>
      <c r="S4" s="122"/>
      <c r="T4" s="122"/>
    </row>
    <row r="5" spans="2:20" ht="46.75" customHeight="1" x14ac:dyDescent="0.55000000000000004">
      <c r="B5" s="136" t="s">
        <v>72</v>
      </c>
      <c r="C5" s="136"/>
      <c r="D5" s="136"/>
      <c r="E5" s="136"/>
      <c r="F5" s="136"/>
      <c r="G5" s="136"/>
      <c r="H5" s="136"/>
      <c r="I5" s="136"/>
      <c r="J5" s="136"/>
      <c r="K5" s="136"/>
      <c r="L5" s="136"/>
      <c r="M5" s="136"/>
      <c r="N5" s="136"/>
      <c r="O5" s="136"/>
      <c r="P5" s="136"/>
      <c r="Q5" s="136"/>
      <c r="R5" s="136"/>
      <c r="S5" s="136"/>
      <c r="T5" s="136"/>
    </row>
    <row r="6" spans="2:20" ht="18" thickBot="1" x14ac:dyDescent="0.6"/>
    <row r="7" spans="2:20" ht="29" thickBot="1" x14ac:dyDescent="0.6">
      <c r="B7" s="17">
        <v>2</v>
      </c>
      <c r="C7" s="137" t="s">
        <v>30</v>
      </c>
      <c r="D7" s="137"/>
      <c r="E7" s="137"/>
      <c r="F7" s="17">
        <f>A①_入力!F7</f>
        <v>1</v>
      </c>
      <c r="G7" s="82" t="str">
        <f>A①_入力!G7</f>
        <v>解説</v>
      </c>
      <c r="H7" s="82"/>
      <c r="I7" s="82"/>
      <c r="L7" s="138" t="s">
        <v>83</v>
      </c>
      <c r="M7" s="139"/>
      <c r="N7" s="140" t="s">
        <v>84</v>
      </c>
      <c r="O7" s="141"/>
      <c r="P7" s="40" t="s">
        <v>85</v>
      </c>
      <c r="Q7" s="123" t="s">
        <v>86</v>
      </c>
      <c r="R7" s="125"/>
      <c r="S7" s="123" t="s">
        <v>87</v>
      </c>
      <c r="T7" s="125"/>
    </row>
    <row r="8" spans="2:20" ht="29" thickBot="1" x14ac:dyDescent="0.6">
      <c r="N8" s="140" t="s">
        <v>157</v>
      </c>
      <c r="O8" s="141"/>
      <c r="P8" s="64" t="s">
        <v>159</v>
      </c>
      <c r="Q8" s="123" t="s">
        <v>160</v>
      </c>
      <c r="R8" s="125"/>
    </row>
    <row r="10" spans="2:20" ht="22.5" x14ac:dyDescent="0.55000000000000004">
      <c r="B10" s="120" t="s">
        <v>161</v>
      </c>
      <c r="C10" s="120"/>
      <c r="D10" s="120"/>
      <c r="E10" s="120"/>
      <c r="F10" s="120"/>
      <c r="G10" s="120"/>
      <c r="H10" s="120"/>
      <c r="I10" s="120"/>
      <c r="J10" s="120"/>
      <c r="K10" s="120"/>
      <c r="L10" s="120"/>
      <c r="M10" s="120"/>
      <c r="N10" s="120"/>
      <c r="O10" s="120"/>
      <c r="P10" s="120"/>
      <c r="Q10" s="120"/>
      <c r="R10" s="120"/>
      <c r="S10" s="120"/>
      <c r="T10" s="120"/>
    </row>
    <row r="11" spans="2:20" ht="23" thickBot="1" x14ac:dyDescent="0.6">
      <c r="B11" s="57"/>
      <c r="C11" s="57"/>
      <c r="D11" s="57"/>
      <c r="E11" s="57"/>
      <c r="F11" s="57"/>
      <c r="G11" s="57"/>
      <c r="H11" s="57"/>
      <c r="I11" s="57"/>
      <c r="J11" s="57"/>
      <c r="K11" s="57"/>
      <c r="L11" s="57"/>
      <c r="M11" s="57"/>
      <c r="N11" s="57"/>
      <c r="O11" s="57"/>
      <c r="P11" s="57"/>
      <c r="Q11" s="57"/>
      <c r="R11" s="57"/>
      <c r="S11" s="57"/>
      <c r="T11" s="57"/>
    </row>
    <row r="12" spans="2:20" ht="27.65" customHeight="1" thickBot="1" x14ac:dyDescent="0.6">
      <c r="C12" s="123" t="s">
        <v>52</v>
      </c>
      <c r="D12" s="124"/>
      <c r="E12" s="124"/>
      <c r="F12" s="124"/>
      <c r="G12" s="124"/>
      <c r="H12" s="124"/>
      <c r="I12" s="124"/>
      <c r="J12" s="124"/>
      <c r="K12" s="124"/>
      <c r="L12" s="125"/>
    </row>
    <row r="13" spans="2:20" ht="21" customHeight="1" x14ac:dyDescent="0.55000000000000004"/>
    <row r="14" spans="2:20" ht="21" customHeight="1" thickBot="1" x14ac:dyDescent="0.6">
      <c r="C14" s="6" t="s">
        <v>25</v>
      </c>
    </row>
    <row r="15" spans="2:20" ht="21" customHeight="1" thickBot="1" x14ac:dyDescent="0.6">
      <c r="C15" s="159" t="s">
        <v>183</v>
      </c>
      <c r="D15" s="160"/>
      <c r="E15" s="160"/>
      <c r="F15" s="160"/>
      <c r="G15" s="160"/>
      <c r="H15" s="160"/>
      <c r="I15" s="160"/>
      <c r="J15" s="160"/>
      <c r="K15" s="160"/>
      <c r="L15" s="160"/>
      <c r="M15" s="160"/>
      <c r="N15" s="160"/>
      <c r="O15" s="160"/>
      <c r="P15" s="160"/>
      <c r="Q15" s="160"/>
      <c r="R15" s="160"/>
      <c r="S15" s="160"/>
      <c r="T15" s="161"/>
    </row>
    <row r="16" spans="2:20" ht="21" customHeight="1" x14ac:dyDescent="0.55000000000000004"/>
    <row r="17" spans="3:20" ht="21" customHeight="1" thickBot="1" x14ac:dyDescent="0.6"/>
    <row r="18" spans="3:20" ht="21" customHeight="1" thickBot="1" x14ac:dyDescent="0.6">
      <c r="C18" s="150" t="s">
        <v>55</v>
      </c>
      <c r="D18" s="151"/>
      <c r="E18" s="152"/>
      <c r="G18" s="194" t="s">
        <v>54</v>
      </c>
      <c r="H18" s="195"/>
      <c r="I18" s="195"/>
      <c r="J18" s="195"/>
      <c r="K18" s="195"/>
      <c r="L18" s="196"/>
    </row>
    <row r="19" spans="3:20" ht="21" customHeight="1" thickBot="1" x14ac:dyDescent="0.6"/>
    <row r="20" spans="3:20" ht="21" customHeight="1" thickBot="1" x14ac:dyDescent="0.6">
      <c r="C20" s="150" t="s">
        <v>32</v>
      </c>
      <c r="D20" s="151"/>
      <c r="E20" s="152"/>
      <c r="G20" s="194" t="s">
        <v>56</v>
      </c>
      <c r="H20" s="195"/>
      <c r="I20" s="195"/>
      <c r="J20" s="195"/>
      <c r="K20" s="195"/>
      <c r="L20" s="196"/>
    </row>
    <row r="21" spans="3:20" ht="21" customHeight="1" thickBot="1" x14ac:dyDescent="0.6"/>
    <row r="22" spans="3:20" ht="21" customHeight="1" thickBot="1" x14ac:dyDescent="0.6">
      <c r="C22" s="150" t="s">
        <v>44</v>
      </c>
      <c r="D22" s="151"/>
      <c r="E22" s="152"/>
      <c r="G22" s="200" t="s">
        <v>26</v>
      </c>
      <c r="H22" s="201"/>
      <c r="I22" s="201"/>
      <c r="J22" s="201"/>
      <c r="K22" s="201"/>
      <c r="L22" s="202"/>
    </row>
    <row r="23" spans="3:20" ht="21" customHeight="1" thickBot="1" x14ac:dyDescent="0.6"/>
    <row r="24" spans="3:20" ht="21" customHeight="1" thickBot="1" x14ac:dyDescent="0.6">
      <c r="C24" s="150" t="s">
        <v>57</v>
      </c>
      <c r="D24" s="151"/>
      <c r="E24" s="152"/>
      <c r="G24" s="194" t="s">
        <v>59</v>
      </c>
      <c r="H24" s="195"/>
      <c r="I24" s="195"/>
      <c r="J24" s="195"/>
      <c r="K24" s="195"/>
      <c r="L24" s="196"/>
    </row>
    <row r="25" spans="3:20" ht="21" customHeight="1" thickBot="1" x14ac:dyDescent="0.6"/>
    <row r="26" spans="3:20" ht="21" customHeight="1" thickBot="1" x14ac:dyDescent="0.6">
      <c r="C26" s="150" t="s">
        <v>60</v>
      </c>
      <c r="D26" s="151"/>
      <c r="E26" s="152"/>
      <c r="G26" s="150" t="s">
        <v>61</v>
      </c>
      <c r="H26" s="151"/>
      <c r="I26" s="152"/>
      <c r="J26" s="185" t="s">
        <v>58</v>
      </c>
      <c r="K26" s="186"/>
      <c r="L26" s="187"/>
      <c r="M26" s="150" t="s">
        <v>59</v>
      </c>
      <c r="N26" s="152"/>
      <c r="O26" s="150" t="s">
        <v>62</v>
      </c>
      <c r="P26" s="151"/>
      <c r="Q26" s="197" t="s">
        <v>63</v>
      </c>
      <c r="R26" s="198"/>
      <c r="S26" s="198"/>
      <c r="T26" s="199"/>
    </row>
    <row r="27" spans="3:20" ht="21" customHeight="1" thickBot="1" x14ac:dyDescent="0.6"/>
    <row r="28" spans="3:20" ht="21" customHeight="1" thickBot="1" x14ac:dyDescent="0.6">
      <c r="C28" s="5">
        <v>4</v>
      </c>
      <c r="D28" s="8" t="s">
        <v>47</v>
      </c>
      <c r="E28" s="5">
        <v>30</v>
      </c>
      <c r="G28" s="153" t="s">
        <v>121</v>
      </c>
      <c r="H28" s="154"/>
      <c r="I28" s="155"/>
      <c r="J28" s="185"/>
      <c r="K28" s="186"/>
      <c r="L28" s="187"/>
      <c r="M28" s="188">
        <v>9500</v>
      </c>
      <c r="N28" s="189"/>
      <c r="O28" s="188">
        <f>M28-J28</f>
        <v>9500</v>
      </c>
      <c r="P28" s="190"/>
      <c r="Q28" s="191" t="s">
        <v>74</v>
      </c>
      <c r="R28" s="192"/>
      <c r="S28" s="192"/>
      <c r="T28" s="193"/>
    </row>
    <row r="29" spans="3:20" ht="21" customHeight="1" thickBot="1" x14ac:dyDescent="0.6">
      <c r="C29" s="5">
        <f t="shared" ref="C29:C36" si="0">+C28+1</f>
        <v>5</v>
      </c>
      <c r="D29" s="8" t="s">
        <v>47</v>
      </c>
      <c r="E29" s="5">
        <v>31</v>
      </c>
      <c r="G29" s="153" t="s">
        <v>121</v>
      </c>
      <c r="H29" s="154"/>
      <c r="I29" s="155"/>
      <c r="J29" s="185"/>
      <c r="K29" s="186"/>
      <c r="L29" s="187"/>
      <c r="M29" s="188">
        <v>10450</v>
      </c>
      <c r="N29" s="189"/>
      <c r="O29" s="188">
        <f t="shared" ref="O29:O39" si="1">O28+M29-J29</f>
        <v>19950</v>
      </c>
      <c r="P29" s="190"/>
      <c r="Q29" s="191" t="s">
        <v>74</v>
      </c>
      <c r="R29" s="192"/>
      <c r="S29" s="192"/>
      <c r="T29" s="193"/>
    </row>
    <row r="30" spans="3:20" ht="21" customHeight="1" thickBot="1" x14ac:dyDescent="0.6">
      <c r="C30" s="5">
        <f t="shared" si="0"/>
        <v>6</v>
      </c>
      <c r="D30" s="8" t="s">
        <v>47</v>
      </c>
      <c r="E30" s="5">
        <v>30</v>
      </c>
      <c r="G30" s="153" t="s">
        <v>121</v>
      </c>
      <c r="H30" s="154"/>
      <c r="I30" s="155"/>
      <c r="J30" s="185"/>
      <c r="K30" s="186"/>
      <c r="L30" s="187"/>
      <c r="M30" s="188">
        <v>11495</v>
      </c>
      <c r="N30" s="189"/>
      <c r="O30" s="188">
        <f t="shared" si="1"/>
        <v>31445</v>
      </c>
      <c r="P30" s="190"/>
      <c r="Q30" s="191" t="s">
        <v>74</v>
      </c>
      <c r="R30" s="192"/>
      <c r="S30" s="192"/>
      <c r="T30" s="193"/>
    </row>
    <row r="31" spans="3:20" ht="21" customHeight="1" thickBot="1" x14ac:dyDescent="0.6">
      <c r="C31" s="5">
        <f t="shared" si="0"/>
        <v>7</v>
      </c>
      <c r="D31" s="8" t="s">
        <v>47</v>
      </c>
      <c r="E31" s="5">
        <v>31</v>
      </c>
      <c r="G31" s="153" t="s">
        <v>121</v>
      </c>
      <c r="H31" s="154"/>
      <c r="I31" s="155"/>
      <c r="J31" s="185"/>
      <c r="K31" s="186"/>
      <c r="L31" s="187"/>
      <c r="M31" s="188">
        <v>12635</v>
      </c>
      <c r="N31" s="189"/>
      <c r="O31" s="188">
        <f t="shared" si="1"/>
        <v>44080</v>
      </c>
      <c r="P31" s="190"/>
      <c r="Q31" s="191" t="s">
        <v>74</v>
      </c>
      <c r="R31" s="192"/>
      <c r="S31" s="192"/>
      <c r="T31" s="193"/>
    </row>
    <row r="32" spans="3:20" ht="21" customHeight="1" thickBot="1" x14ac:dyDescent="0.6">
      <c r="C32" s="5">
        <f t="shared" si="0"/>
        <v>8</v>
      </c>
      <c r="D32" s="8" t="s">
        <v>47</v>
      </c>
      <c r="E32" s="5">
        <v>31</v>
      </c>
      <c r="G32" s="153" t="s">
        <v>121</v>
      </c>
      <c r="H32" s="154"/>
      <c r="I32" s="155"/>
      <c r="J32" s="185"/>
      <c r="K32" s="186"/>
      <c r="L32" s="187"/>
      <c r="M32" s="188">
        <v>13870</v>
      </c>
      <c r="N32" s="189"/>
      <c r="O32" s="188">
        <f t="shared" si="1"/>
        <v>57950</v>
      </c>
      <c r="P32" s="190"/>
      <c r="Q32" s="191" t="s">
        <v>74</v>
      </c>
      <c r="R32" s="192"/>
      <c r="S32" s="192"/>
      <c r="T32" s="193"/>
    </row>
    <row r="33" spans="3:20" ht="21" customHeight="1" thickBot="1" x14ac:dyDescent="0.6">
      <c r="C33" s="5">
        <f t="shared" si="0"/>
        <v>9</v>
      </c>
      <c r="D33" s="8" t="s">
        <v>47</v>
      </c>
      <c r="E33" s="5">
        <v>30</v>
      </c>
      <c r="G33" s="153" t="s">
        <v>121</v>
      </c>
      <c r="H33" s="154"/>
      <c r="I33" s="155"/>
      <c r="J33" s="185"/>
      <c r="K33" s="186"/>
      <c r="L33" s="187"/>
      <c r="M33" s="188">
        <v>15200</v>
      </c>
      <c r="N33" s="189"/>
      <c r="O33" s="188">
        <f t="shared" si="1"/>
        <v>73150</v>
      </c>
      <c r="P33" s="190"/>
      <c r="Q33" s="191" t="s">
        <v>74</v>
      </c>
      <c r="R33" s="192"/>
      <c r="S33" s="192"/>
      <c r="T33" s="193"/>
    </row>
    <row r="34" spans="3:20" ht="21" customHeight="1" thickBot="1" x14ac:dyDescent="0.6">
      <c r="C34" s="5">
        <f t="shared" si="0"/>
        <v>10</v>
      </c>
      <c r="D34" s="8" t="s">
        <v>47</v>
      </c>
      <c r="E34" s="5">
        <v>31</v>
      </c>
      <c r="G34" s="153" t="s">
        <v>121</v>
      </c>
      <c r="H34" s="154"/>
      <c r="I34" s="155"/>
      <c r="J34" s="185"/>
      <c r="K34" s="186"/>
      <c r="L34" s="187"/>
      <c r="M34" s="188">
        <v>16720</v>
      </c>
      <c r="N34" s="189"/>
      <c r="O34" s="188">
        <f t="shared" si="1"/>
        <v>89870</v>
      </c>
      <c r="P34" s="190"/>
      <c r="Q34" s="191" t="s">
        <v>74</v>
      </c>
      <c r="R34" s="192"/>
      <c r="S34" s="192"/>
      <c r="T34" s="193"/>
    </row>
    <row r="35" spans="3:20" ht="21" customHeight="1" thickBot="1" x14ac:dyDescent="0.6">
      <c r="C35" s="5">
        <f t="shared" si="0"/>
        <v>11</v>
      </c>
      <c r="D35" s="8" t="s">
        <v>47</v>
      </c>
      <c r="E35" s="5">
        <v>30</v>
      </c>
      <c r="G35" s="153" t="s">
        <v>121</v>
      </c>
      <c r="H35" s="154"/>
      <c r="I35" s="155"/>
      <c r="J35" s="185"/>
      <c r="K35" s="186"/>
      <c r="L35" s="187"/>
      <c r="M35" s="188">
        <v>18335</v>
      </c>
      <c r="N35" s="189"/>
      <c r="O35" s="188">
        <f t="shared" si="1"/>
        <v>108205</v>
      </c>
      <c r="P35" s="190"/>
      <c r="Q35" s="191" t="s">
        <v>74</v>
      </c>
      <c r="R35" s="192"/>
      <c r="S35" s="192"/>
      <c r="T35" s="193"/>
    </row>
    <row r="36" spans="3:20" ht="21" customHeight="1" thickBot="1" x14ac:dyDescent="0.6">
      <c r="C36" s="5">
        <f t="shared" si="0"/>
        <v>12</v>
      </c>
      <c r="D36" s="8" t="s">
        <v>47</v>
      </c>
      <c r="E36" s="5">
        <v>31</v>
      </c>
      <c r="G36" s="153" t="s">
        <v>121</v>
      </c>
      <c r="H36" s="154"/>
      <c r="I36" s="155"/>
      <c r="J36" s="185"/>
      <c r="K36" s="186"/>
      <c r="L36" s="187"/>
      <c r="M36" s="188">
        <v>20140</v>
      </c>
      <c r="N36" s="189"/>
      <c r="O36" s="188">
        <f t="shared" si="1"/>
        <v>128345</v>
      </c>
      <c r="P36" s="190"/>
      <c r="Q36" s="191" t="s">
        <v>74</v>
      </c>
      <c r="R36" s="192"/>
      <c r="S36" s="192"/>
      <c r="T36" s="193"/>
    </row>
    <row r="37" spans="3:20" ht="21" customHeight="1" thickBot="1" x14ac:dyDescent="0.6">
      <c r="C37" s="5" t="s">
        <v>49</v>
      </c>
      <c r="D37" s="8" t="s">
        <v>47</v>
      </c>
      <c r="E37" s="5">
        <v>31</v>
      </c>
      <c r="G37" s="153" t="s">
        <v>121</v>
      </c>
      <c r="H37" s="154"/>
      <c r="I37" s="155"/>
      <c r="J37" s="185"/>
      <c r="K37" s="186"/>
      <c r="L37" s="187"/>
      <c r="M37" s="188">
        <v>22135</v>
      </c>
      <c r="N37" s="189"/>
      <c r="O37" s="188">
        <f t="shared" si="1"/>
        <v>150480</v>
      </c>
      <c r="P37" s="190"/>
      <c r="Q37" s="191" t="s">
        <v>74</v>
      </c>
      <c r="R37" s="192"/>
      <c r="S37" s="192"/>
      <c r="T37" s="193"/>
    </row>
    <row r="38" spans="3:20" ht="21" customHeight="1" thickBot="1" x14ac:dyDescent="0.6">
      <c r="C38" s="5" t="s">
        <v>50</v>
      </c>
      <c r="D38" s="8" t="s">
        <v>47</v>
      </c>
      <c r="E38" s="5">
        <v>28</v>
      </c>
      <c r="G38" s="153" t="s">
        <v>121</v>
      </c>
      <c r="H38" s="154"/>
      <c r="I38" s="155"/>
      <c r="J38" s="185"/>
      <c r="K38" s="186"/>
      <c r="L38" s="187"/>
      <c r="M38" s="188">
        <v>24320</v>
      </c>
      <c r="N38" s="189"/>
      <c r="O38" s="188">
        <f t="shared" si="1"/>
        <v>174800</v>
      </c>
      <c r="P38" s="190"/>
      <c r="Q38" s="191" t="s">
        <v>74</v>
      </c>
      <c r="R38" s="192"/>
      <c r="S38" s="192"/>
      <c r="T38" s="193"/>
    </row>
    <row r="39" spans="3:20" ht="21" customHeight="1" thickBot="1" x14ac:dyDescent="0.6">
      <c r="C39" s="5" t="s">
        <v>51</v>
      </c>
      <c r="D39" s="8" t="s">
        <v>47</v>
      </c>
      <c r="E39" s="5">
        <v>31</v>
      </c>
      <c r="G39" s="153" t="s">
        <v>121</v>
      </c>
      <c r="H39" s="154"/>
      <c r="I39" s="155"/>
      <c r="J39" s="185"/>
      <c r="K39" s="186"/>
      <c r="L39" s="187"/>
      <c r="M39" s="188">
        <v>26695</v>
      </c>
      <c r="N39" s="189"/>
      <c r="O39" s="188">
        <f t="shared" si="1"/>
        <v>201495</v>
      </c>
      <c r="P39" s="190"/>
      <c r="Q39" s="191" t="s">
        <v>74</v>
      </c>
      <c r="R39" s="192"/>
      <c r="S39" s="192"/>
      <c r="T39" s="193"/>
    </row>
    <row r="40" spans="3:20" ht="21" customHeight="1" x14ac:dyDescent="0.55000000000000004"/>
    <row r="41" spans="3:20" ht="21" customHeight="1" collapsed="1" x14ac:dyDescent="0.55000000000000004">
      <c r="C41" s="67" t="s">
        <v>182</v>
      </c>
    </row>
    <row r="43" spans="3:20" ht="18" thickBot="1" x14ac:dyDescent="0.6"/>
    <row r="44" spans="3:20" ht="23" thickBot="1" x14ac:dyDescent="0.6">
      <c r="C44" s="150" t="s">
        <v>55</v>
      </c>
      <c r="D44" s="151"/>
      <c r="E44" s="152"/>
      <c r="G44" s="194" t="s">
        <v>54</v>
      </c>
      <c r="H44" s="195"/>
      <c r="I44" s="195"/>
      <c r="J44" s="195"/>
      <c r="K44" s="195"/>
      <c r="L44" s="196"/>
    </row>
    <row r="45" spans="3:20" ht="18" thickBot="1" x14ac:dyDescent="0.6"/>
    <row r="46" spans="3:20" ht="23" thickBot="1" x14ac:dyDescent="0.6">
      <c r="C46" s="150" t="s">
        <v>32</v>
      </c>
      <c r="D46" s="151"/>
      <c r="E46" s="152"/>
      <c r="G46" s="194" t="s">
        <v>184</v>
      </c>
      <c r="H46" s="195"/>
      <c r="I46" s="195"/>
      <c r="J46" s="195"/>
      <c r="K46" s="195"/>
      <c r="L46" s="196"/>
    </row>
    <row r="47" spans="3:20" ht="18" thickBot="1" x14ac:dyDescent="0.6"/>
    <row r="48" spans="3:20" ht="23" thickBot="1" x14ac:dyDescent="0.6">
      <c r="C48" s="150" t="s">
        <v>44</v>
      </c>
      <c r="D48" s="151"/>
      <c r="E48" s="152"/>
      <c r="G48" s="200" t="s">
        <v>185</v>
      </c>
      <c r="H48" s="201"/>
      <c r="I48" s="201"/>
      <c r="J48" s="201"/>
      <c r="K48" s="201"/>
      <c r="L48" s="202"/>
    </row>
    <row r="49" spans="3:20" ht="18" thickBot="1" x14ac:dyDescent="0.6"/>
    <row r="50" spans="3:20" ht="23" thickBot="1" x14ac:dyDescent="0.6">
      <c r="C50" s="150" t="s">
        <v>57</v>
      </c>
      <c r="D50" s="151"/>
      <c r="E50" s="152"/>
      <c r="G50" s="194" t="s">
        <v>58</v>
      </c>
      <c r="H50" s="195"/>
      <c r="I50" s="195"/>
      <c r="J50" s="195"/>
      <c r="K50" s="195"/>
      <c r="L50" s="196"/>
    </row>
    <row r="51" spans="3:20" ht="18" thickBot="1" x14ac:dyDescent="0.6"/>
    <row r="52" spans="3:20" ht="23" thickBot="1" x14ac:dyDescent="0.6">
      <c r="C52" s="150" t="s">
        <v>60</v>
      </c>
      <c r="D52" s="151"/>
      <c r="E52" s="152"/>
      <c r="G52" s="150" t="s">
        <v>61</v>
      </c>
      <c r="H52" s="151"/>
      <c r="I52" s="152"/>
      <c r="J52" s="185" t="s">
        <v>58</v>
      </c>
      <c r="K52" s="186"/>
      <c r="L52" s="187"/>
      <c r="M52" s="150" t="s">
        <v>59</v>
      </c>
      <c r="N52" s="152"/>
      <c r="O52" s="150" t="s">
        <v>62</v>
      </c>
      <c r="P52" s="151"/>
      <c r="Q52" s="197" t="s">
        <v>63</v>
      </c>
      <c r="R52" s="198"/>
      <c r="S52" s="198"/>
      <c r="T52" s="199"/>
    </row>
    <row r="53" spans="3:20" ht="23" thickBot="1" x14ac:dyDescent="0.6">
      <c r="L53" s="68" t="s">
        <v>172</v>
      </c>
      <c r="N53" s="68" t="s">
        <v>172</v>
      </c>
      <c r="P53" s="68" t="s">
        <v>172</v>
      </c>
    </row>
    <row r="54" spans="3:20" ht="23" thickBot="1" x14ac:dyDescent="0.6">
      <c r="C54" s="5">
        <v>4</v>
      </c>
      <c r="D54" s="8" t="s">
        <v>47</v>
      </c>
      <c r="E54" s="5">
        <v>30</v>
      </c>
      <c r="G54" s="153" t="s">
        <v>186</v>
      </c>
      <c r="H54" s="154"/>
      <c r="I54" s="155"/>
      <c r="J54" s="203">
        <v>100</v>
      </c>
      <c r="K54" s="204"/>
      <c r="L54" s="205"/>
      <c r="M54" s="188"/>
      <c r="N54" s="189"/>
      <c r="O54" s="188">
        <f>-M54+J54</f>
        <v>100</v>
      </c>
      <c r="P54" s="190"/>
      <c r="Q54" s="191" t="s">
        <v>74</v>
      </c>
      <c r="R54" s="192"/>
      <c r="S54" s="192"/>
      <c r="T54" s="193"/>
    </row>
    <row r="55" spans="3:20" ht="23" thickBot="1" x14ac:dyDescent="0.6">
      <c r="C55" s="5">
        <f t="shared" ref="C55:C62" si="2">+C54+1</f>
        <v>5</v>
      </c>
      <c r="D55" s="8" t="s">
        <v>47</v>
      </c>
      <c r="E55" s="5">
        <v>31</v>
      </c>
      <c r="G55" s="153" t="s">
        <v>186</v>
      </c>
      <c r="H55" s="154"/>
      <c r="I55" s="155"/>
      <c r="J55" s="203">
        <v>110</v>
      </c>
      <c r="K55" s="204"/>
      <c r="L55" s="205"/>
      <c r="M55" s="188"/>
      <c r="N55" s="189"/>
      <c r="O55" s="188">
        <f>O54-M55+J55</f>
        <v>210</v>
      </c>
      <c r="P55" s="190"/>
      <c r="Q55" s="191" t="s">
        <v>74</v>
      </c>
      <c r="R55" s="192"/>
      <c r="S55" s="192"/>
      <c r="T55" s="193"/>
    </row>
    <row r="56" spans="3:20" ht="23" thickBot="1" x14ac:dyDescent="0.6">
      <c r="C56" s="5">
        <f t="shared" si="2"/>
        <v>6</v>
      </c>
      <c r="D56" s="8" t="s">
        <v>47</v>
      </c>
      <c r="E56" s="5">
        <v>30</v>
      </c>
      <c r="G56" s="153" t="s">
        <v>186</v>
      </c>
      <c r="H56" s="154"/>
      <c r="I56" s="155"/>
      <c r="J56" s="203">
        <v>121</v>
      </c>
      <c r="K56" s="204"/>
      <c r="L56" s="205"/>
      <c r="M56" s="188"/>
      <c r="N56" s="189"/>
      <c r="O56" s="188">
        <f t="shared" ref="O56:O65" si="3">O55-M56+J56</f>
        <v>331</v>
      </c>
      <c r="P56" s="190"/>
      <c r="Q56" s="191" t="s">
        <v>74</v>
      </c>
      <c r="R56" s="192"/>
      <c r="S56" s="192"/>
      <c r="T56" s="193"/>
    </row>
    <row r="57" spans="3:20" ht="23" thickBot="1" x14ac:dyDescent="0.6">
      <c r="C57" s="5">
        <f t="shared" si="2"/>
        <v>7</v>
      </c>
      <c r="D57" s="8" t="s">
        <v>47</v>
      </c>
      <c r="E57" s="5">
        <v>31</v>
      </c>
      <c r="G57" s="153" t="s">
        <v>186</v>
      </c>
      <c r="H57" s="154"/>
      <c r="I57" s="155"/>
      <c r="J57" s="203">
        <v>133</v>
      </c>
      <c r="K57" s="204"/>
      <c r="L57" s="205"/>
      <c r="M57" s="188"/>
      <c r="N57" s="189"/>
      <c r="O57" s="188">
        <f t="shared" si="3"/>
        <v>464</v>
      </c>
      <c r="P57" s="190"/>
      <c r="Q57" s="191" t="s">
        <v>74</v>
      </c>
      <c r="R57" s="192"/>
      <c r="S57" s="192"/>
      <c r="T57" s="193"/>
    </row>
    <row r="58" spans="3:20" ht="23" thickBot="1" x14ac:dyDescent="0.6">
      <c r="C58" s="5">
        <f t="shared" si="2"/>
        <v>8</v>
      </c>
      <c r="D58" s="8" t="s">
        <v>47</v>
      </c>
      <c r="E58" s="5">
        <v>31</v>
      </c>
      <c r="G58" s="153" t="s">
        <v>186</v>
      </c>
      <c r="H58" s="154"/>
      <c r="I58" s="155"/>
      <c r="J58" s="203">
        <v>146</v>
      </c>
      <c r="K58" s="204"/>
      <c r="L58" s="205"/>
      <c r="M58" s="188"/>
      <c r="N58" s="189"/>
      <c r="O58" s="188">
        <f t="shared" si="3"/>
        <v>610</v>
      </c>
      <c r="P58" s="190"/>
      <c r="Q58" s="191" t="s">
        <v>74</v>
      </c>
      <c r="R58" s="192"/>
      <c r="S58" s="192"/>
      <c r="T58" s="193"/>
    </row>
    <row r="59" spans="3:20" ht="23" thickBot="1" x14ac:dyDescent="0.6">
      <c r="C59" s="5">
        <f t="shared" si="2"/>
        <v>9</v>
      </c>
      <c r="D59" s="8" t="s">
        <v>47</v>
      </c>
      <c r="E59" s="5">
        <v>30</v>
      </c>
      <c r="G59" s="153" t="s">
        <v>186</v>
      </c>
      <c r="H59" s="154"/>
      <c r="I59" s="155"/>
      <c r="J59" s="203">
        <v>160</v>
      </c>
      <c r="K59" s="204"/>
      <c r="L59" s="205"/>
      <c r="M59" s="188"/>
      <c r="N59" s="189"/>
      <c r="O59" s="188">
        <f t="shared" si="3"/>
        <v>770</v>
      </c>
      <c r="P59" s="190"/>
      <c r="Q59" s="191" t="s">
        <v>74</v>
      </c>
      <c r="R59" s="192"/>
      <c r="S59" s="192"/>
      <c r="T59" s="193"/>
    </row>
    <row r="60" spans="3:20" ht="23" thickBot="1" x14ac:dyDescent="0.6">
      <c r="C60" s="5">
        <f t="shared" si="2"/>
        <v>10</v>
      </c>
      <c r="D60" s="8" t="s">
        <v>47</v>
      </c>
      <c r="E60" s="5">
        <v>31</v>
      </c>
      <c r="G60" s="153" t="s">
        <v>186</v>
      </c>
      <c r="H60" s="154"/>
      <c r="I60" s="155"/>
      <c r="J60" s="203">
        <v>176</v>
      </c>
      <c r="K60" s="204"/>
      <c r="L60" s="205"/>
      <c r="M60" s="188"/>
      <c r="N60" s="189"/>
      <c r="O60" s="188">
        <f t="shared" si="3"/>
        <v>946</v>
      </c>
      <c r="P60" s="190"/>
      <c r="Q60" s="191" t="s">
        <v>74</v>
      </c>
      <c r="R60" s="192"/>
      <c r="S60" s="192"/>
      <c r="T60" s="193"/>
    </row>
    <row r="61" spans="3:20" ht="23" thickBot="1" x14ac:dyDescent="0.6">
      <c r="C61" s="5">
        <f t="shared" si="2"/>
        <v>11</v>
      </c>
      <c r="D61" s="8" t="s">
        <v>47</v>
      </c>
      <c r="E61" s="5">
        <v>30</v>
      </c>
      <c r="G61" s="153" t="s">
        <v>186</v>
      </c>
      <c r="H61" s="154"/>
      <c r="I61" s="155"/>
      <c r="J61" s="203">
        <v>193</v>
      </c>
      <c r="K61" s="204"/>
      <c r="L61" s="205"/>
      <c r="M61" s="188"/>
      <c r="N61" s="189"/>
      <c r="O61" s="188">
        <f t="shared" si="3"/>
        <v>1139</v>
      </c>
      <c r="P61" s="190"/>
      <c r="Q61" s="191" t="s">
        <v>74</v>
      </c>
      <c r="R61" s="192"/>
      <c r="S61" s="192"/>
      <c r="T61" s="193"/>
    </row>
    <row r="62" spans="3:20" ht="23" thickBot="1" x14ac:dyDescent="0.6">
      <c r="C62" s="5">
        <f t="shared" si="2"/>
        <v>12</v>
      </c>
      <c r="D62" s="8" t="s">
        <v>47</v>
      </c>
      <c r="E62" s="5">
        <v>31</v>
      </c>
      <c r="G62" s="153" t="s">
        <v>186</v>
      </c>
      <c r="H62" s="154"/>
      <c r="I62" s="155"/>
      <c r="J62" s="203">
        <v>212</v>
      </c>
      <c r="K62" s="204"/>
      <c r="L62" s="205"/>
      <c r="M62" s="188"/>
      <c r="N62" s="189"/>
      <c r="O62" s="188">
        <f t="shared" si="3"/>
        <v>1351</v>
      </c>
      <c r="P62" s="190"/>
      <c r="Q62" s="191" t="s">
        <v>74</v>
      </c>
      <c r="R62" s="192"/>
      <c r="S62" s="192"/>
      <c r="T62" s="193"/>
    </row>
    <row r="63" spans="3:20" ht="23" thickBot="1" x14ac:dyDescent="0.6">
      <c r="C63" s="5" t="s">
        <v>49</v>
      </c>
      <c r="D63" s="8" t="s">
        <v>47</v>
      </c>
      <c r="E63" s="5">
        <v>31</v>
      </c>
      <c r="G63" s="153" t="s">
        <v>186</v>
      </c>
      <c r="H63" s="154"/>
      <c r="I63" s="155"/>
      <c r="J63" s="203">
        <v>233</v>
      </c>
      <c r="K63" s="204"/>
      <c r="L63" s="205"/>
      <c r="M63" s="188"/>
      <c r="N63" s="189"/>
      <c r="O63" s="188">
        <f t="shared" si="3"/>
        <v>1584</v>
      </c>
      <c r="P63" s="190"/>
      <c r="Q63" s="191" t="s">
        <v>74</v>
      </c>
      <c r="R63" s="192"/>
      <c r="S63" s="192"/>
      <c r="T63" s="193"/>
    </row>
    <row r="64" spans="3:20" ht="23" thickBot="1" x14ac:dyDescent="0.6">
      <c r="C64" s="5" t="s">
        <v>50</v>
      </c>
      <c r="D64" s="8" t="s">
        <v>47</v>
      </c>
      <c r="E64" s="5">
        <v>28</v>
      </c>
      <c r="G64" s="153" t="s">
        <v>186</v>
      </c>
      <c r="H64" s="154"/>
      <c r="I64" s="155"/>
      <c r="J64" s="203">
        <v>256</v>
      </c>
      <c r="K64" s="204"/>
      <c r="L64" s="205"/>
      <c r="M64" s="188"/>
      <c r="N64" s="189"/>
      <c r="O64" s="188">
        <f t="shared" si="3"/>
        <v>1840</v>
      </c>
      <c r="P64" s="190"/>
      <c r="Q64" s="191" t="s">
        <v>74</v>
      </c>
      <c r="R64" s="192"/>
      <c r="S64" s="192"/>
      <c r="T64" s="193"/>
    </row>
    <row r="65" spans="3:20" ht="23" thickBot="1" x14ac:dyDescent="0.6">
      <c r="C65" s="5" t="s">
        <v>51</v>
      </c>
      <c r="D65" s="8" t="s">
        <v>47</v>
      </c>
      <c r="E65" s="5">
        <v>31</v>
      </c>
      <c r="G65" s="153" t="s">
        <v>186</v>
      </c>
      <c r="H65" s="154"/>
      <c r="I65" s="155"/>
      <c r="J65" s="203">
        <v>281</v>
      </c>
      <c r="K65" s="204"/>
      <c r="L65" s="205"/>
      <c r="M65" s="188"/>
      <c r="N65" s="189"/>
      <c r="O65" s="188">
        <f t="shared" si="3"/>
        <v>2121</v>
      </c>
      <c r="P65" s="190"/>
      <c r="Q65" s="191" t="s">
        <v>74</v>
      </c>
      <c r="R65" s="192"/>
      <c r="S65" s="192"/>
      <c r="T65" s="193"/>
    </row>
    <row r="67" spans="3:20" ht="22.5" x14ac:dyDescent="0.55000000000000004">
      <c r="C67" s="67" t="s">
        <v>187</v>
      </c>
    </row>
  </sheetData>
  <mergeCells count="164">
    <mergeCell ref="G65:I65"/>
    <mergeCell ref="J65:L65"/>
    <mergeCell ref="M65:N65"/>
    <mergeCell ref="O65:P65"/>
    <mergeCell ref="Q65:T65"/>
    <mergeCell ref="G64:I64"/>
    <mergeCell ref="J64:L64"/>
    <mergeCell ref="M64:N64"/>
    <mergeCell ref="O64:P64"/>
    <mergeCell ref="Q64:T64"/>
    <mergeCell ref="G63:I63"/>
    <mergeCell ref="J63:L63"/>
    <mergeCell ref="M63:N63"/>
    <mergeCell ref="O63:P63"/>
    <mergeCell ref="Q63:T63"/>
    <mergeCell ref="G62:I62"/>
    <mergeCell ref="J62:L62"/>
    <mergeCell ref="M62:N62"/>
    <mergeCell ref="O62:P62"/>
    <mergeCell ref="Q62:T62"/>
    <mergeCell ref="G61:I61"/>
    <mergeCell ref="J61:L61"/>
    <mergeCell ref="M61:N61"/>
    <mergeCell ref="O61:P61"/>
    <mergeCell ref="Q61:T61"/>
    <mergeCell ref="G60:I60"/>
    <mergeCell ref="J60:L60"/>
    <mergeCell ref="M60:N60"/>
    <mergeCell ref="O60:P60"/>
    <mergeCell ref="Q60:T60"/>
    <mergeCell ref="G59:I59"/>
    <mergeCell ref="J59:L59"/>
    <mergeCell ref="M59:N59"/>
    <mergeCell ref="O59:P59"/>
    <mergeCell ref="Q59:T59"/>
    <mergeCell ref="G58:I58"/>
    <mergeCell ref="J58:L58"/>
    <mergeCell ref="M58:N58"/>
    <mergeCell ref="O58:P58"/>
    <mergeCell ref="Q58:T58"/>
    <mergeCell ref="G57:I57"/>
    <mergeCell ref="J57:L57"/>
    <mergeCell ref="M57:N57"/>
    <mergeCell ref="O57:P57"/>
    <mergeCell ref="Q57:T57"/>
    <mergeCell ref="G56:I56"/>
    <mergeCell ref="J56:L56"/>
    <mergeCell ref="M56:N56"/>
    <mergeCell ref="O56:P56"/>
    <mergeCell ref="Q56:T56"/>
    <mergeCell ref="G55:I55"/>
    <mergeCell ref="J55:L55"/>
    <mergeCell ref="M55:N55"/>
    <mergeCell ref="O55:P55"/>
    <mergeCell ref="Q55:T55"/>
    <mergeCell ref="M52:N52"/>
    <mergeCell ref="O52:P52"/>
    <mergeCell ref="Q52:T52"/>
    <mergeCell ref="G54:I54"/>
    <mergeCell ref="J54:L54"/>
    <mergeCell ref="M54:N54"/>
    <mergeCell ref="O54:P54"/>
    <mergeCell ref="Q54:T54"/>
    <mergeCell ref="C50:E50"/>
    <mergeCell ref="G50:L50"/>
    <mergeCell ref="C52:E52"/>
    <mergeCell ref="G52:I52"/>
    <mergeCell ref="J52:L52"/>
    <mergeCell ref="C44:E44"/>
    <mergeCell ref="G44:L44"/>
    <mergeCell ref="C46:E46"/>
    <mergeCell ref="G46:L46"/>
    <mergeCell ref="C48:E48"/>
    <mergeCell ref="G48:L48"/>
    <mergeCell ref="B2:I2"/>
    <mergeCell ref="J2:L2"/>
    <mergeCell ref="M2:S2"/>
    <mergeCell ref="B4:T4"/>
    <mergeCell ref="B5:T5"/>
    <mergeCell ref="B10:T10"/>
    <mergeCell ref="C7:E7"/>
    <mergeCell ref="G7:I7"/>
    <mergeCell ref="L7:M7"/>
    <mergeCell ref="N7:O7"/>
    <mergeCell ref="Q7:R7"/>
    <mergeCell ref="S7:T7"/>
    <mergeCell ref="N8:O8"/>
    <mergeCell ref="Q8:R8"/>
    <mergeCell ref="G31:I31"/>
    <mergeCell ref="J31:L31"/>
    <mergeCell ref="M31:N31"/>
    <mergeCell ref="O31:P31"/>
    <mergeCell ref="Q31:T31"/>
    <mergeCell ref="C22:E22"/>
    <mergeCell ref="G22:L22"/>
    <mergeCell ref="C24:E24"/>
    <mergeCell ref="G24:L24"/>
    <mergeCell ref="C26:E26"/>
    <mergeCell ref="G26:I26"/>
    <mergeCell ref="J26:L26"/>
    <mergeCell ref="M26:N26"/>
    <mergeCell ref="O26:P26"/>
    <mergeCell ref="C12:L12"/>
    <mergeCell ref="C15:T15"/>
    <mergeCell ref="C18:E18"/>
    <mergeCell ref="G18:L18"/>
    <mergeCell ref="C20:E20"/>
    <mergeCell ref="G20:L20"/>
    <mergeCell ref="G30:I30"/>
    <mergeCell ref="J30:L30"/>
    <mergeCell ref="M30:N30"/>
    <mergeCell ref="O30:P30"/>
    <mergeCell ref="Q30:T30"/>
    <mergeCell ref="G29:I29"/>
    <mergeCell ref="J29:L29"/>
    <mergeCell ref="M29:N29"/>
    <mergeCell ref="O29:P29"/>
    <mergeCell ref="Q29:T29"/>
    <mergeCell ref="Q26:T26"/>
    <mergeCell ref="G28:I28"/>
    <mergeCell ref="J28:L28"/>
    <mergeCell ref="M28:N28"/>
    <mergeCell ref="O28:P28"/>
    <mergeCell ref="Q28:T28"/>
    <mergeCell ref="G32:I32"/>
    <mergeCell ref="J32:L32"/>
    <mergeCell ref="M32:N32"/>
    <mergeCell ref="O32:P32"/>
    <mergeCell ref="Q32:T32"/>
    <mergeCell ref="G36:I36"/>
    <mergeCell ref="J36:L36"/>
    <mergeCell ref="M36:N36"/>
    <mergeCell ref="O36:P36"/>
    <mergeCell ref="Q36:T36"/>
    <mergeCell ref="G35:I35"/>
    <mergeCell ref="J35:L35"/>
    <mergeCell ref="M35:N35"/>
    <mergeCell ref="O35:P35"/>
    <mergeCell ref="Q35:T35"/>
    <mergeCell ref="G34:I34"/>
    <mergeCell ref="J34:L34"/>
    <mergeCell ref="M34:N34"/>
    <mergeCell ref="O34:P34"/>
    <mergeCell ref="Q34:T34"/>
    <mergeCell ref="G33:I33"/>
    <mergeCell ref="J33:L33"/>
    <mergeCell ref="M33:N33"/>
    <mergeCell ref="O33:P33"/>
    <mergeCell ref="G39:I39"/>
    <mergeCell ref="J39:L39"/>
    <mergeCell ref="M39:N39"/>
    <mergeCell ref="O39:P39"/>
    <mergeCell ref="Q39:T39"/>
    <mergeCell ref="Q33:T33"/>
    <mergeCell ref="G38:I38"/>
    <mergeCell ref="J38:L38"/>
    <mergeCell ref="M38:N38"/>
    <mergeCell ref="O38:P38"/>
    <mergeCell ref="Q38:T38"/>
    <mergeCell ref="G37:I37"/>
    <mergeCell ref="J37:L37"/>
    <mergeCell ref="M37:N37"/>
    <mergeCell ref="O37:P37"/>
    <mergeCell ref="Q37:T37"/>
  </mergeCells>
  <phoneticPr fontId="1"/>
  <printOptions horizontalCentered="1"/>
  <pageMargins left="0" right="0" top="0.78740157480314965" bottom="0" header="0.31496062992125984" footer="0.31496062992125984"/>
  <pageSetup paperSize="8" scale="6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演習の趣旨と利用方法</vt:lpstr>
      <vt:lpstr>A_EXCEL予算実務→</vt:lpstr>
      <vt:lpstr>A①_入力</vt:lpstr>
      <vt:lpstr>A②_出力</vt:lpstr>
      <vt:lpstr>B_予算会計システム→</vt:lpstr>
      <vt:lpstr>Ｂ①マスタ登録</vt:lpstr>
      <vt:lpstr>B②_入力画面</vt:lpstr>
      <vt:lpstr>B③予算仕訳</vt:lpstr>
      <vt:lpstr>B④予算元帳</vt:lpstr>
      <vt:lpstr>B⑤CF組替仕訳</vt:lpstr>
      <vt:lpstr>B⑥出力画面</vt:lpstr>
      <vt:lpstr>A①_入力!Print_Area</vt:lpstr>
      <vt:lpstr>A②_出力!Print_Area</vt:lpstr>
      <vt:lpstr>Ｂ①マスタ登録!Print_Area</vt:lpstr>
      <vt:lpstr>B②_入力画面!Print_Area</vt:lpstr>
      <vt:lpstr>B③予算仕訳!Print_Area</vt:lpstr>
      <vt:lpstr>B④予算元帳!Print_Area</vt:lpstr>
      <vt:lpstr>B⑤CF組替仕訳!Print_Area</vt:lpstr>
      <vt:lpstr>B⑥出力画面!Print_Area</vt:lpstr>
      <vt:lpstr>演習の趣旨と利用方法!Print_Area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2021-10-12T14:52:17Z</cp:lastPrinted>
  <dcterms:created xsi:type="dcterms:W3CDTF">2021-09-20T04:00:10Z</dcterms:created>
  <dcterms:modified xsi:type="dcterms:W3CDTF">2021-10-12T23:44:33Z</dcterms:modified>
</cp:coreProperties>
</file>